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mc:AlternateContent xmlns:mc="http://schemas.openxmlformats.org/markup-compatibility/2006">
    <mc:Choice Requires="x15">
      <x15ac:absPath xmlns:x15ac="http://schemas.microsoft.com/office/spreadsheetml/2010/11/ac" url="P:\Wine\Lot Listing Spreadsheets\"/>
    </mc:Choice>
  </mc:AlternateContent>
  <xr:revisionPtr revIDLastSave="0" documentId="13_ncr:1_{FB7C9FF4-6BF2-4BDD-BDAA-8EB17D494402}" xr6:coauthVersionLast="47" xr6:coauthVersionMax="47" xr10:uidLastSave="{00000000-0000-0000-0000-000000000000}"/>
  <bookViews>
    <workbookView xWindow="-120" yWindow="-120" windowWidth="29040" windowHeight="15840" activeTab="1" xr2:uid="{58F16872-2543-4BFE-92EB-CD3FA3EC8C82}"/>
  </bookViews>
  <sheets>
    <sheet name="Concise Lot Listing" sheetId="2" r:id="rId1"/>
    <sheet name="Detailed Lot Listing" sheetId="1" r:id="rId2"/>
  </sheets>
  <definedNames>
    <definedName name="_xlnm._FilterDatabase" localSheetId="0" hidden="1">'Concise Lot Listing'!$A$2:$E$239</definedName>
    <definedName name="_xlnm._FilterDatabase" localSheetId="1" hidden="1">'Detailed Lot Listing'!$A$2:$N$85</definedName>
    <definedName name="_xlnm.Print_Area" localSheetId="0">'Concise Lot Listing'!$A$1:$E$239</definedName>
    <definedName name="_xlnm.Print_Area" localSheetId="1">'Detailed Lot Listing'!$A$2:$N$85</definedName>
    <definedName name="_xlnm.Print_Titles" localSheetId="0">'Concise Lot Listing'!$1:$2</definedName>
    <definedName name="_xlnm.Print_Titles" localSheetId="1">'Detailed Lot Listing'!$1:$1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4" i="2" l="1"/>
  <c r="C5" i="2"/>
  <c r="C6" i="2"/>
  <c r="C7" i="2"/>
  <c r="C8" i="2"/>
  <c r="C9" i="2"/>
  <c r="C10" i="2"/>
  <c r="C11" i="2"/>
  <c r="C12" i="2"/>
  <c r="C13" i="2"/>
  <c r="C14" i="2"/>
  <c r="C15" i="2"/>
  <c r="C16" i="2"/>
  <c r="C17" i="2"/>
  <c r="C18" i="2"/>
  <c r="C19" i="2"/>
  <c r="C20" i="2"/>
  <c r="C21" i="2"/>
  <c r="C22" i="2"/>
  <c r="C23" i="2"/>
  <c r="C24" i="2"/>
  <c r="C25" i="2"/>
  <c r="C26" i="2"/>
  <c r="C27" i="2"/>
  <c r="C28" i="2"/>
  <c r="C29" i="2"/>
  <c r="C30" i="2"/>
  <c r="C31" i="2"/>
  <c r="C32" i="2"/>
  <c r="C33" i="2"/>
  <c r="C34" i="2"/>
  <c r="C35" i="2"/>
  <c r="C36" i="2"/>
  <c r="C37" i="2"/>
  <c r="C38" i="2"/>
  <c r="C39" i="2"/>
  <c r="C40" i="2"/>
  <c r="C41" i="2"/>
  <c r="C42" i="2"/>
  <c r="C43" i="2"/>
  <c r="C44" i="2"/>
  <c r="C45" i="2"/>
  <c r="C46" i="2"/>
  <c r="C47" i="2"/>
  <c r="C48" i="2"/>
  <c r="C49" i="2"/>
  <c r="C50" i="2"/>
  <c r="C51" i="2"/>
  <c r="C52" i="2"/>
  <c r="C53" i="2"/>
  <c r="C54" i="2"/>
  <c r="C55" i="2"/>
  <c r="C56" i="2"/>
  <c r="C57" i="2"/>
  <c r="C58" i="2"/>
  <c r="C59" i="2"/>
  <c r="C60" i="2"/>
  <c r="C61" i="2"/>
  <c r="C62" i="2"/>
  <c r="C63" i="2"/>
  <c r="C64" i="2"/>
  <c r="C65" i="2"/>
  <c r="C66" i="2"/>
  <c r="C67" i="2"/>
  <c r="C68" i="2"/>
  <c r="C69" i="2"/>
  <c r="C70" i="2"/>
  <c r="C71" i="2"/>
  <c r="C72" i="2"/>
  <c r="C73" i="2"/>
  <c r="C74" i="2"/>
  <c r="C75" i="2"/>
  <c r="C76" i="2"/>
  <c r="C77" i="2"/>
  <c r="C78" i="2"/>
  <c r="C79" i="2"/>
  <c r="C80" i="2"/>
  <c r="C81" i="2"/>
  <c r="C82" i="2"/>
  <c r="C83" i="2"/>
  <c r="C84" i="2"/>
  <c r="C85" i="2"/>
  <c r="C86" i="2"/>
  <c r="C87" i="2"/>
  <c r="C88" i="2"/>
  <c r="C89" i="2"/>
  <c r="C90" i="2"/>
  <c r="C91" i="2"/>
  <c r="C92" i="2"/>
  <c r="C93" i="2"/>
  <c r="C94" i="2"/>
  <c r="C95" i="2"/>
  <c r="C96" i="2"/>
  <c r="C97" i="2"/>
  <c r="C98" i="2"/>
  <c r="C99" i="2"/>
  <c r="C100" i="2"/>
  <c r="C101" i="2"/>
  <c r="C102" i="2"/>
  <c r="C103" i="2"/>
  <c r="C104" i="2"/>
  <c r="C105" i="2"/>
  <c r="C106" i="2"/>
  <c r="C107" i="2"/>
  <c r="C108" i="2"/>
  <c r="C109" i="2"/>
  <c r="C110" i="2"/>
  <c r="C111" i="2"/>
  <c r="C112" i="2"/>
  <c r="C113" i="2"/>
  <c r="C114" i="2"/>
  <c r="C115" i="2"/>
  <c r="C116" i="2"/>
  <c r="C117" i="2"/>
  <c r="C118" i="2"/>
  <c r="C119" i="2"/>
  <c r="C120" i="2"/>
  <c r="C121" i="2"/>
  <c r="C122" i="2"/>
  <c r="C123" i="2"/>
  <c r="C124" i="2"/>
  <c r="C125" i="2"/>
  <c r="C126" i="2"/>
  <c r="C127" i="2"/>
  <c r="C128" i="2"/>
  <c r="C129" i="2"/>
  <c r="C130" i="2"/>
  <c r="C131" i="2"/>
  <c r="C132" i="2"/>
  <c r="C133" i="2"/>
  <c r="C134" i="2"/>
  <c r="C135" i="2"/>
  <c r="C136" i="2"/>
  <c r="C137" i="2"/>
  <c r="C138" i="2"/>
  <c r="C139" i="2"/>
  <c r="C140" i="2"/>
  <c r="C141" i="2"/>
  <c r="C142" i="2"/>
  <c r="C143" i="2"/>
  <c r="C144" i="2"/>
  <c r="C145" i="2"/>
  <c r="C146" i="2"/>
  <c r="C147" i="2"/>
  <c r="C148" i="2"/>
  <c r="C149" i="2"/>
  <c r="C150" i="2"/>
  <c r="C151" i="2"/>
  <c r="C152" i="2"/>
  <c r="C153" i="2"/>
  <c r="C154" i="2"/>
  <c r="C155" i="2"/>
  <c r="C156" i="2"/>
  <c r="C157" i="2"/>
  <c r="C158" i="2"/>
  <c r="C159" i="2"/>
  <c r="C160" i="2"/>
  <c r="C161" i="2"/>
  <c r="C162" i="2"/>
  <c r="C163" i="2"/>
  <c r="C164" i="2"/>
  <c r="C165" i="2"/>
  <c r="C166" i="2"/>
  <c r="C167" i="2"/>
  <c r="C168" i="2"/>
  <c r="C169" i="2"/>
  <c r="C170" i="2"/>
  <c r="C171" i="2"/>
  <c r="C172" i="2"/>
  <c r="C173" i="2"/>
  <c r="C174" i="2"/>
  <c r="C175" i="2"/>
  <c r="C176" i="2"/>
  <c r="C177" i="2"/>
  <c r="C178" i="2"/>
  <c r="C179" i="2"/>
  <c r="C180" i="2"/>
  <c r="C181" i="2"/>
  <c r="C182" i="2"/>
  <c r="C183" i="2"/>
  <c r="C184" i="2"/>
  <c r="C185" i="2"/>
  <c r="C186" i="2"/>
  <c r="C187" i="2"/>
  <c r="C188" i="2"/>
  <c r="C189" i="2"/>
  <c r="C190" i="2"/>
  <c r="C191" i="2"/>
  <c r="C192" i="2"/>
  <c r="C193" i="2"/>
  <c r="C194" i="2"/>
  <c r="C195" i="2"/>
  <c r="C196" i="2"/>
  <c r="C197" i="2"/>
  <c r="C198" i="2"/>
  <c r="C199" i="2"/>
  <c r="C200" i="2"/>
  <c r="C201" i="2"/>
  <c r="C202" i="2"/>
  <c r="C203" i="2"/>
  <c r="C204" i="2"/>
  <c r="C205" i="2"/>
  <c r="C206" i="2"/>
  <c r="C207" i="2"/>
  <c r="C208" i="2"/>
  <c r="C209" i="2"/>
  <c r="C210" i="2"/>
  <c r="C211" i="2"/>
  <c r="C212" i="2"/>
  <c r="C213" i="2"/>
  <c r="C214" i="2"/>
  <c r="C215" i="2"/>
  <c r="C216" i="2"/>
  <c r="C217" i="2"/>
  <c r="C218" i="2"/>
  <c r="C219" i="2"/>
  <c r="C220" i="2"/>
  <c r="C221" i="2"/>
  <c r="C222" i="2"/>
  <c r="C223" i="2"/>
  <c r="C224" i="2"/>
  <c r="C225" i="2"/>
  <c r="C226" i="2"/>
  <c r="C227" i="2"/>
  <c r="C228" i="2"/>
  <c r="C229" i="2"/>
  <c r="C230" i="2"/>
  <c r="C231" i="2"/>
  <c r="C232" i="2"/>
  <c r="C233" i="2"/>
  <c r="C234" i="2"/>
  <c r="C235" i="2"/>
  <c r="C236" i="2"/>
  <c r="C237" i="2"/>
  <c r="C238" i="2"/>
  <c r="C239" i="2"/>
  <c r="C240" i="2"/>
  <c r="C241" i="2"/>
  <c r="C242" i="2"/>
  <c r="C243" i="2"/>
  <c r="C244" i="2"/>
  <c r="C245" i="2"/>
  <c r="C246" i="2"/>
  <c r="C247" i="2"/>
  <c r="C248" i="2"/>
  <c r="C249" i="2"/>
  <c r="C250" i="2"/>
  <c r="C251" i="2"/>
  <c r="C252" i="2"/>
  <c r="C253" i="2"/>
  <c r="C254" i="2"/>
  <c r="C255" i="2"/>
  <c r="C256" i="2"/>
  <c r="C257" i="2"/>
  <c r="C258" i="2"/>
  <c r="C259" i="2"/>
  <c r="C260" i="2"/>
  <c r="C261" i="2"/>
  <c r="C262" i="2"/>
  <c r="C263" i="2"/>
  <c r="C264" i="2"/>
  <c r="C265" i="2"/>
  <c r="C266" i="2"/>
  <c r="C267" i="2"/>
  <c r="C268" i="2"/>
  <c r="C269" i="2"/>
  <c r="C270" i="2"/>
  <c r="C271" i="2"/>
  <c r="C272" i="2"/>
  <c r="C273" i="2"/>
  <c r="C274" i="2"/>
  <c r="C275" i="2"/>
  <c r="C276" i="2"/>
  <c r="C277" i="2"/>
  <c r="C278" i="2"/>
  <c r="C279" i="2"/>
  <c r="C280" i="2"/>
  <c r="C281" i="2"/>
  <c r="C282" i="2"/>
  <c r="C283" i="2"/>
  <c r="C284" i="2"/>
  <c r="C285" i="2"/>
  <c r="C286" i="2"/>
  <c r="C287" i="2"/>
  <c r="C288" i="2"/>
  <c r="C289" i="2"/>
  <c r="C290" i="2"/>
  <c r="C291" i="2"/>
  <c r="C292" i="2"/>
  <c r="C293" i="2"/>
  <c r="C294" i="2"/>
  <c r="C295" i="2"/>
  <c r="C296" i="2"/>
  <c r="C297" i="2"/>
  <c r="C298" i="2"/>
  <c r="C299" i="2"/>
  <c r="C300" i="2"/>
  <c r="C301" i="2"/>
  <c r="C302" i="2"/>
  <c r="C303" i="2"/>
  <c r="C304" i="2"/>
  <c r="C305" i="2"/>
  <c r="C306" i="2"/>
  <c r="C307" i="2"/>
  <c r="C308" i="2"/>
  <c r="C309" i="2"/>
  <c r="C310" i="2"/>
  <c r="C311" i="2"/>
  <c r="C312" i="2"/>
  <c r="C313" i="2"/>
  <c r="C314" i="2"/>
  <c r="C315" i="2"/>
  <c r="C316" i="2"/>
  <c r="C317" i="2"/>
  <c r="C318" i="2"/>
  <c r="C319" i="2"/>
  <c r="C320" i="2"/>
  <c r="C321" i="2"/>
  <c r="C322" i="2"/>
  <c r="C323" i="2"/>
  <c r="C324" i="2"/>
  <c r="C325" i="2"/>
  <c r="C326" i="2"/>
  <c r="C327" i="2"/>
  <c r="C328" i="2"/>
  <c r="C329" i="2"/>
  <c r="C330" i="2"/>
  <c r="C331" i="2"/>
  <c r="C332" i="2"/>
  <c r="C333" i="2"/>
  <c r="C334" i="2"/>
  <c r="C335" i="2"/>
  <c r="C336" i="2"/>
  <c r="C337" i="2"/>
  <c r="C338" i="2"/>
  <c r="C339" i="2"/>
  <c r="C340" i="2"/>
  <c r="C341" i="2"/>
  <c r="C342" i="2"/>
  <c r="C343" i="2"/>
  <c r="C344" i="2"/>
  <c r="C345" i="2"/>
  <c r="C346" i="2"/>
  <c r="C347" i="2"/>
  <c r="C348" i="2"/>
  <c r="C349" i="2"/>
  <c r="C350" i="2"/>
  <c r="C351" i="2"/>
  <c r="C352" i="2"/>
  <c r="C353" i="2"/>
  <c r="C354" i="2"/>
  <c r="C355" i="2"/>
  <c r="C356" i="2"/>
  <c r="C357" i="2"/>
  <c r="C358" i="2"/>
  <c r="C359" i="2"/>
  <c r="C360" i="2"/>
  <c r="C361" i="2"/>
  <c r="C362" i="2"/>
  <c r="C363" i="2"/>
  <c r="C364" i="2"/>
  <c r="C365" i="2"/>
  <c r="C366" i="2"/>
  <c r="C367" i="2"/>
  <c r="C368" i="2"/>
  <c r="C369" i="2"/>
  <c r="C370" i="2"/>
  <c r="C371" i="2"/>
  <c r="C372" i="2"/>
  <c r="C373" i="2"/>
  <c r="C374" i="2"/>
  <c r="C375" i="2"/>
  <c r="C376" i="2"/>
  <c r="C377" i="2"/>
  <c r="C378" i="2"/>
  <c r="C379" i="2"/>
  <c r="C380" i="2"/>
  <c r="C381" i="2"/>
  <c r="C382" i="2"/>
  <c r="C383" i="2"/>
  <c r="C384" i="2"/>
  <c r="C385" i="2"/>
  <c r="C386" i="2"/>
  <c r="C387" i="2"/>
  <c r="C388" i="2"/>
  <c r="C389" i="2"/>
  <c r="C390" i="2"/>
  <c r="C391" i="2"/>
  <c r="C392" i="2"/>
  <c r="C393" i="2"/>
  <c r="C394" i="2"/>
  <c r="C395" i="2"/>
  <c r="C396" i="2"/>
  <c r="C397" i="2"/>
  <c r="C398" i="2"/>
  <c r="C399" i="2"/>
  <c r="C400" i="2"/>
  <c r="C401" i="2"/>
  <c r="C402" i="2"/>
  <c r="C403" i="2"/>
  <c r="C404" i="2"/>
  <c r="C405" i="2"/>
  <c r="C3" i="2"/>
  <c r="C2" i="2"/>
  <c r="E4" i="1"/>
  <c r="E5" i="1"/>
  <c r="E6" i="1"/>
  <c r="E7" i="1"/>
  <c r="E8" i="1"/>
  <c r="E9" i="1"/>
  <c r="E10" i="1"/>
  <c r="E11" i="1"/>
  <c r="E12" i="1"/>
  <c r="E13" i="1"/>
  <c r="E14" i="1"/>
  <c r="E15" i="1"/>
  <c r="E16" i="1"/>
  <c r="E17" i="1"/>
  <c r="E18" i="1"/>
  <c r="E19" i="1"/>
  <c r="E20" i="1"/>
  <c r="E21" i="1"/>
  <c r="E22" i="1"/>
  <c r="E23" i="1"/>
  <c r="E24" i="1"/>
  <c r="E25" i="1"/>
  <c r="E26" i="1"/>
  <c r="E27" i="1"/>
  <c r="E28" i="1"/>
  <c r="E29" i="1"/>
  <c r="E30" i="1"/>
  <c r="E31" i="1"/>
  <c r="E32" i="1"/>
  <c r="E33" i="1"/>
  <c r="E34" i="1"/>
  <c r="E35" i="1"/>
  <c r="E36" i="1"/>
  <c r="E37" i="1"/>
  <c r="E38" i="1"/>
  <c r="E39" i="1"/>
  <c r="E40" i="1"/>
  <c r="E41" i="1"/>
  <c r="E42" i="1"/>
  <c r="E43" i="1"/>
  <c r="E44" i="1"/>
  <c r="E45" i="1"/>
  <c r="E46" i="1"/>
  <c r="E47" i="1"/>
  <c r="E48" i="1"/>
  <c r="E49" i="1"/>
  <c r="E50" i="1"/>
  <c r="E51" i="1"/>
  <c r="E52" i="1"/>
  <c r="E53" i="1"/>
  <c r="E54" i="1"/>
  <c r="E55" i="1"/>
  <c r="E56" i="1"/>
  <c r="E57" i="1"/>
  <c r="E58" i="1"/>
  <c r="E59" i="1"/>
  <c r="E60" i="1"/>
  <c r="E61" i="1"/>
  <c r="E62" i="1"/>
  <c r="E63" i="1"/>
  <c r="E64" i="1"/>
  <c r="E65" i="1"/>
  <c r="E66" i="1"/>
  <c r="E67" i="1"/>
  <c r="E68" i="1"/>
  <c r="E69" i="1"/>
  <c r="E70" i="1"/>
  <c r="E71" i="1"/>
  <c r="E72" i="1"/>
  <c r="E73" i="1"/>
  <c r="E74" i="1"/>
  <c r="E75" i="1"/>
  <c r="E76" i="1"/>
  <c r="E77" i="1"/>
  <c r="E78" i="1"/>
  <c r="E79" i="1"/>
  <c r="E80" i="1"/>
  <c r="E81" i="1"/>
  <c r="E82" i="1"/>
  <c r="E83" i="1"/>
  <c r="E84" i="1"/>
  <c r="E85" i="1"/>
  <c r="E86" i="1"/>
  <c r="E87" i="1"/>
  <c r="E88" i="1"/>
  <c r="E89" i="1"/>
  <c r="E90" i="1"/>
  <c r="E91" i="1"/>
  <c r="E92" i="1"/>
  <c r="E93" i="1"/>
  <c r="E94" i="1"/>
  <c r="E95" i="1"/>
  <c r="E96" i="1"/>
  <c r="E97" i="1"/>
  <c r="E98" i="1"/>
  <c r="E99" i="1"/>
  <c r="E100" i="1"/>
  <c r="E101" i="1"/>
  <c r="E102" i="1"/>
  <c r="E103" i="1"/>
  <c r="E104" i="1"/>
  <c r="E105" i="1"/>
  <c r="E106" i="1"/>
  <c r="E107" i="1"/>
  <c r="E108" i="1"/>
  <c r="E109" i="1"/>
  <c r="E110" i="1"/>
  <c r="E111" i="1"/>
  <c r="E112" i="1"/>
  <c r="E113" i="1"/>
  <c r="E114" i="1"/>
  <c r="E115" i="1"/>
  <c r="E116" i="1"/>
  <c r="E117" i="1"/>
  <c r="E118" i="1"/>
  <c r="E119" i="1"/>
  <c r="E120" i="1"/>
  <c r="E121" i="1"/>
  <c r="E122" i="1"/>
  <c r="E123" i="1"/>
  <c r="E124" i="1"/>
  <c r="E125" i="1"/>
  <c r="E126" i="1"/>
  <c r="E127" i="1"/>
  <c r="E128" i="1"/>
  <c r="E129" i="1"/>
  <c r="E130" i="1"/>
  <c r="E131" i="1"/>
  <c r="E132" i="1"/>
  <c r="E133" i="1"/>
  <c r="E134" i="1"/>
  <c r="E135" i="1"/>
  <c r="E136" i="1"/>
  <c r="E137" i="1"/>
  <c r="E138" i="1"/>
  <c r="E139" i="1"/>
  <c r="E140" i="1"/>
  <c r="E141" i="1"/>
  <c r="E142" i="1"/>
  <c r="E143" i="1"/>
  <c r="E144" i="1"/>
  <c r="E145" i="1"/>
  <c r="E146" i="1"/>
  <c r="E147" i="1"/>
  <c r="E148" i="1"/>
  <c r="E149" i="1"/>
  <c r="E150" i="1"/>
  <c r="E151" i="1"/>
  <c r="E152" i="1"/>
  <c r="E153" i="1"/>
  <c r="E154" i="1"/>
  <c r="E155" i="1"/>
  <c r="E156" i="1"/>
  <c r="E157" i="1"/>
  <c r="E158" i="1"/>
  <c r="E159" i="1"/>
  <c r="E160" i="1"/>
  <c r="E161" i="1"/>
  <c r="E162" i="1"/>
  <c r="E163" i="1"/>
  <c r="E164" i="1"/>
  <c r="E165" i="1"/>
  <c r="E166" i="1"/>
  <c r="E167" i="1"/>
  <c r="E168" i="1"/>
  <c r="E169" i="1"/>
  <c r="E170" i="1"/>
  <c r="E171" i="1"/>
  <c r="E172" i="1"/>
  <c r="E173" i="1"/>
  <c r="E174" i="1"/>
  <c r="E175" i="1"/>
  <c r="E176" i="1"/>
  <c r="E177" i="1"/>
  <c r="E178" i="1"/>
  <c r="E179" i="1"/>
  <c r="E180" i="1"/>
  <c r="E181" i="1"/>
  <c r="E182" i="1"/>
  <c r="E183" i="1"/>
  <c r="E184" i="1"/>
  <c r="E185" i="1"/>
  <c r="E186" i="1"/>
  <c r="E187" i="1"/>
  <c r="E188" i="1"/>
  <c r="E189" i="1"/>
  <c r="E190" i="1"/>
  <c r="E191" i="1"/>
  <c r="E192" i="1"/>
  <c r="E193" i="1"/>
  <c r="E194" i="1"/>
  <c r="E195" i="1"/>
  <c r="E196" i="1"/>
  <c r="E197" i="1"/>
  <c r="E198" i="1"/>
  <c r="E199" i="1"/>
  <c r="E200" i="1"/>
  <c r="E201" i="1"/>
  <c r="E202" i="1"/>
  <c r="E203" i="1"/>
  <c r="E204" i="1"/>
  <c r="E205" i="1"/>
  <c r="E206" i="1"/>
  <c r="E207" i="1"/>
  <c r="E208" i="1"/>
  <c r="E209" i="1"/>
  <c r="E210" i="1"/>
  <c r="E211" i="1"/>
  <c r="E212" i="1"/>
  <c r="E213" i="1"/>
  <c r="E214" i="1"/>
  <c r="E215" i="1"/>
  <c r="E216" i="1"/>
  <c r="E217" i="1"/>
  <c r="E218" i="1"/>
  <c r="E219" i="1"/>
  <c r="E220" i="1"/>
  <c r="E221" i="1"/>
  <c r="E222" i="1"/>
  <c r="E223" i="1"/>
  <c r="E224" i="1"/>
  <c r="E225" i="1"/>
  <c r="E226" i="1"/>
  <c r="E227" i="1"/>
  <c r="E228" i="1"/>
  <c r="E229" i="1"/>
  <c r="E230" i="1"/>
  <c r="E231" i="1"/>
  <c r="E232" i="1"/>
  <c r="E233" i="1"/>
  <c r="E234" i="1"/>
  <c r="E235" i="1"/>
  <c r="E236" i="1"/>
  <c r="E237" i="1"/>
  <c r="E238" i="1"/>
  <c r="E239" i="1"/>
  <c r="E240" i="1"/>
  <c r="E241" i="1"/>
  <c r="E242" i="1"/>
  <c r="E243" i="1"/>
  <c r="E244" i="1"/>
  <c r="E245" i="1"/>
  <c r="E246" i="1"/>
  <c r="E247" i="1"/>
  <c r="E248" i="1"/>
  <c r="E249" i="1"/>
  <c r="E250" i="1"/>
  <c r="E251" i="1"/>
  <c r="E252" i="1"/>
  <c r="E253" i="1"/>
  <c r="E254" i="1"/>
  <c r="E255" i="1"/>
  <c r="E256" i="1"/>
  <c r="E257" i="1"/>
  <c r="E258" i="1"/>
  <c r="E259" i="1"/>
  <c r="E260" i="1"/>
  <c r="E261" i="1"/>
  <c r="E262" i="1"/>
  <c r="E263" i="1"/>
  <c r="E264" i="1"/>
  <c r="E265" i="1"/>
  <c r="E266" i="1"/>
  <c r="E267" i="1"/>
  <c r="E268" i="1"/>
  <c r="E269" i="1"/>
  <c r="E270" i="1"/>
  <c r="E271" i="1"/>
  <c r="E272" i="1"/>
  <c r="E273" i="1"/>
  <c r="E274" i="1"/>
  <c r="E275" i="1"/>
  <c r="E276" i="1"/>
  <c r="E277" i="1"/>
  <c r="E278" i="1"/>
  <c r="E279" i="1"/>
  <c r="E280" i="1"/>
  <c r="E281" i="1"/>
  <c r="E282" i="1"/>
  <c r="E283" i="1"/>
  <c r="E284" i="1"/>
  <c r="E285" i="1"/>
  <c r="E286" i="1"/>
  <c r="E287" i="1"/>
  <c r="E288" i="1"/>
  <c r="E289" i="1"/>
  <c r="E290" i="1"/>
  <c r="E291" i="1"/>
  <c r="E292" i="1"/>
  <c r="E293" i="1"/>
  <c r="E294" i="1"/>
  <c r="E295" i="1"/>
  <c r="E296" i="1"/>
  <c r="E297" i="1"/>
  <c r="E298" i="1"/>
  <c r="E299" i="1"/>
  <c r="E300" i="1"/>
  <c r="E301" i="1"/>
  <c r="E302" i="1"/>
  <c r="E303" i="1"/>
  <c r="E304" i="1"/>
  <c r="E305" i="1"/>
  <c r="E306" i="1"/>
  <c r="E307" i="1"/>
  <c r="E308" i="1"/>
  <c r="E309" i="1"/>
  <c r="E310" i="1"/>
  <c r="E311" i="1"/>
  <c r="E312" i="1"/>
  <c r="E313" i="1"/>
  <c r="E314" i="1"/>
  <c r="E315" i="1"/>
  <c r="E316" i="1"/>
  <c r="E317" i="1"/>
  <c r="E318" i="1"/>
  <c r="E319" i="1"/>
  <c r="E320" i="1"/>
  <c r="E321" i="1"/>
  <c r="E322" i="1"/>
  <c r="E323" i="1"/>
  <c r="E324" i="1"/>
  <c r="E325" i="1"/>
  <c r="E326" i="1"/>
  <c r="E327" i="1"/>
  <c r="E328" i="1"/>
  <c r="E329" i="1"/>
  <c r="E330" i="1"/>
  <c r="E331" i="1"/>
  <c r="E332" i="1"/>
  <c r="E333" i="1"/>
  <c r="E334" i="1"/>
  <c r="E335" i="1"/>
  <c r="E336" i="1"/>
  <c r="E337" i="1"/>
  <c r="E338" i="1"/>
  <c r="E339" i="1"/>
  <c r="E340" i="1"/>
  <c r="E341" i="1"/>
  <c r="E342" i="1"/>
  <c r="E343" i="1"/>
  <c r="E344" i="1"/>
  <c r="E345" i="1"/>
  <c r="E346" i="1"/>
  <c r="E347" i="1"/>
  <c r="E348" i="1"/>
  <c r="E349" i="1"/>
  <c r="E350" i="1"/>
  <c r="E351" i="1"/>
  <c r="E352" i="1"/>
  <c r="E353" i="1"/>
  <c r="E354" i="1"/>
  <c r="E355" i="1"/>
  <c r="E356" i="1"/>
  <c r="E357" i="1"/>
  <c r="E358" i="1"/>
  <c r="E359" i="1"/>
  <c r="E360" i="1"/>
  <c r="E361" i="1"/>
  <c r="E362" i="1"/>
  <c r="E363" i="1"/>
  <c r="E364" i="1"/>
  <c r="E365" i="1"/>
  <c r="E366" i="1"/>
  <c r="E367" i="1"/>
  <c r="E368" i="1"/>
  <c r="E369" i="1"/>
  <c r="E370" i="1"/>
  <c r="E371" i="1"/>
  <c r="E372" i="1"/>
  <c r="E373" i="1"/>
  <c r="E374" i="1"/>
  <c r="E375" i="1"/>
  <c r="E376" i="1"/>
  <c r="E377" i="1"/>
  <c r="E378" i="1"/>
  <c r="E379" i="1"/>
  <c r="E380" i="1"/>
  <c r="E381" i="1"/>
  <c r="E382" i="1"/>
  <c r="E383" i="1"/>
  <c r="E384" i="1"/>
  <c r="E385" i="1"/>
  <c r="E386" i="1"/>
  <c r="E387" i="1"/>
  <c r="E388" i="1"/>
  <c r="E389" i="1"/>
  <c r="E390" i="1"/>
  <c r="E391" i="1"/>
  <c r="E392" i="1"/>
  <c r="E393" i="1"/>
  <c r="E394" i="1"/>
  <c r="E395" i="1"/>
  <c r="E396" i="1"/>
  <c r="E397" i="1"/>
  <c r="E398" i="1"/>
  <c r="E399" i="1"/>
  <c r="E400" i="1"/>
  <c r="E401" i="1"/>
  <c r="E402" i="1"/>
  <c r="E403" i="1"/>
  <c r="E404" i="1"/>
  <c r="E405" i="1"/>
  <c r="E3" i="1"/>
</calcChain>
</file>

<file path=xl/sharedStrings.xml><?xml version="1.0" encoding="utf-8"?>
<sst xmlns="http://schemas.openxmlformats.org/spreadsheetml/2006/main" count="3993" uniqueCount="1406">
  <si>
    <t>Y</t>
  </si>
  <si>
    <t>75cl</t>
  </si>
  <si>
    <t>Gladstone Vineyard, Sauvignon Blanc, Gladstone - In Bond</t>
  </si>
  <si>
    <t>Red</t>
  </si>
  <si>
    <t>Carlos Serres, Crianza, Rioja - In Bond</t>
  </si>
  <si>
    <t>En Segur, Sauvignon Blanc, Cotes du Tarn IGP - In Bond</t>
  </si>
  <si>
    <t>Vignobles et Compagnie, Cotes du Rhone Les Larcins - In Bond</t>
  </si>
  <si>
    <t>Chateau Saint-Roch, Kerbuccio, Maury Sec - In Bond</t>
  </si>
  <si>
    <t>Bordeaux</t>
  </si>
  <si>
    <t>Chateau Moulin de Bayron, Bordeaux Superieur - In Bond</t>
  </si>
  <si>
    <t>Chateau Montlandrie, Castillon-Cotes de Bordeaux - In Bond</t>
  </si>
  <si>
    <t>Chateau La Grande Clotte, Lussac-Saint-Emilion - In Bond</t>
  </si>
  <si>
    <t>OWC</t>
  </si>
  <si>
    <t>Saintayme, Saint-Emilion Grand Cru - In Bond</t>
  </si>
  <si>
    <t>Cayuse, Widowmaker Chamberlin Cabernet Sauvignon, Walla Walla Valley - In Bond</t>
  </si>
  <si>
    <t>Littorai, Block E Pinot Noir, Wending Vineyard, Anderson Valley - In Bond</t>
  </si>
  <si>
    <t>Cristom, Louise Vineyard Pinot Noir, Eola-Amity Hills - In Bond</t>
  </si>
  <si>
    <t>None</t>
  </si>
  <si>
    <t>Mixed Case of Penfolds</t>
  </si>
  <si>
    <t>Henschke, Cyril Henschke Cabernet Sauvignon, Eden Valley - In Bond</t>
  </si>
  <si>
    <t>Penfolds, Bin 707 Cabernet Sauvignon, South Australia</t>
  </si>
  <si>
    <t>Penfolds, Grange, South Australia</t>
  </si>
  <si>
    <t>Chateau Musar, Red</t>
  </si>
  <si>
    <t>Garmon, Ribera del Duero DO - In Bond</t>
  </si>
  <si>
    <t>Torres, Penedes, Mas La Plana - In Bond</t>
  </si>
  <si>
    <t>Aalto, PS, Ribera del Duero DO - In Bond</t>
  </si>
  <si>
    <t xml:space="preserve">Aalto, PS, Ribera del Duero DO - In Bond </t>
  </si>
  <si>
    <t>Mauro, Terreus, Castilla y Leon - In Bond</t>
  </si>
  <si>
    <t xml:space="preserve">Mauro, VS, Castilla y Leon - In Bond </t>
  </si>
  <si>
    <t>Mauro, VS, Castilla y Leon - In Bond</t>
  </si>
  <si>
    <t xml:space="preserve">Mauro, Terreus, Castilla y Leon - In Bond </t>
  </si>
  <si>
    <t>150cl</t>
  </si>
  <si>
    <t>CVNE, Reserva Vina Real, Rioja (Magnums) - In Bond</t>
  </si>
  <si>
    <t xml:space="preserve">Aalto, Ribera del Duero DO - In Bond </t>
  </si>
  <si>
    <t>Aalto, Ribera del Duero DO - In Bond</t>
  </si>
  <si>
    <t xml:space="preserve">San Roman, Toro DO - In Bond </t>
  </si>
  <si>
    <t>Vega Sicilia, Unico, Ribera del Duero DO</t>
  </si>
  <si>
    <t>Mixed Lot of Italian Whites</t>
  </si>
  <si>
    <t>Mixed Case of Italian Wines (Magnums)</t>
  </si>
  <si>
    <t>Mauro Veglio, Barolo, Gattera - In Bond</t>
  </si>
  <si>
    <t>Ornellaia, Ornellaia Vendemmia Artista Solare, Bolgheri - In Bond</t>
  </si>
  <si>
    <t>Alberelli di Giodo, Nerello Mascalese, Sicilia - In Bond</t>
  </si>
  <si>
    <t>Sette Ponti, Oreno, IGT - In Bond</t>
  </si>
  <si>
    <t>Pio Cesare, Barbaresco, Bricco - In Bond</t>
  </si>
  <si>
    <t>Giovanni Rosso, Barolo, Cerretta - In Bond</t>
  </si>
  <si>
    <t>Oddero, Barolo, Rocche di Castiglione (Magnum) - In Bond</t>
  </si>
  <si>
    <t>Giacomo Fenocchio, Barolo, Cannubi - In Bond</t>
  </si>
  <si>
    <t>Enzo Boglietti, Barolo, Arione - In Bond</t>
  </si>
  <si>
    <t>Bossi, Chianti Classico, Riserva Berardo - In Bond</t>
  </si>
  <si>
    <t>Gaja, Barolo, Dagromis - In Bond</t>
  </si>
  <si>
    <t>Isole e Olena, Chianti Classico, Gran Selezione - In Bond</t>
  </si>
  <si>
    <t>Isole e Olena, Chianti Classico, Gran Selezione (Magnums) - In Bond</t>
  </si>
  <si>
    <t>Sassicaia, Tenuta San Guido, Bolgheri</t>
  </si>
  <si>
    <t>Aldo Conterno, Barolo, Riserva Granbussia</t>
  </si>
  <si>
    <t>600cl</t>
  </si>
  <si>
    <t>Mas de Daumas Gassac, Rouge, Saint-Guilhem-le-Desert IGP (Imperial)</t>
  </si>
  <si>
    <t xml:space="preserve">Hermitage Blanc Mixed Lot </t>
  </si>
  <si>
    <t>Font Courtedune, Chateauneuf-du-Pape - In Bond</t>
  </si>
  <si>
    <t>Domaine de Fondreche, Ventoux, Divergente - In Bond</t>
  </si>
  <si>
    <t>Ferrand, Chateauneuf-du-Pape - In Bond</t>
  </si>
  <si>
    <t>Domaine de Fondreche, Ventoux, Il Etait Une Fois - In Bond</t>
  </si>
  <si>
    <t>le Clos du Caillou, Chateauneuf-du-Pape</t>
  </si>
  <si>
    <t>Clos du Mont-Olivet, Chateauneuf-du-Pape</t>
  </si>
  <si>
    <t>le Clos du Caillou, Chateauneuf-du-Pape, Les Safres Blanc - In Bond</t>
  </si>
  <si>
    <t>Faurie, Hermitage</t>
  </si>
  <si>
    <t>Domaine Jean Louis Chave, Hermitage, Rouge</t>
  </si>
  <si>
    <t>E. Guigal, Cote Rotie, La Landonne</t>
  </si>
  <si>
    <t>Mixed Case of Trimbach Riesling</t>
  </si>
  <si>
    <t>Herve Azo, Chablis - In Bond</t>
  </si>
  <si>
    <t>Marcel Blanche Fevre, Chablis Grand Cru, Preuses - In Bond</t>
  </si>
  <si>
    <t>Domaine d'Henri, Chablis Premier Cru, Fourchaume Heritage - In Bond</t>
  </si>
  <si>
    <t>Jean-Philippe Fichet, Puligny-Montrachet Premier Cru, Les Referts - In Bond</t>
  </si>
  <si>
    <t>Domaine Bonneau du Martray, Corton-Charlemagne Grand Cru</t>
  </si>
  <si>
    <t>Domaine Louis Jadot, Gevrey-Chambertin Premier Cru, Combe au Moine - In Bond</t>
  </si>
  <si>
    <t>Henri Naudin-Ferrand (Claire Naudin), Ladoix Premier Cru, La Corvee - In Bond</t>
  </si>
  <si>
    <t>Stephane Magnien, Chambolle-Musigny Premier Cru, Les Sentiers - In Bond</t>
  </si>
  <si>
    <t>Rebourgeon Mure, Pommard Premier Cru, Les Arvelets - In Bond</t>
  </si>
  <si>
    <t>Domaine Joseph Voillot, Volnay Premier Cru, Fremiets - In Bond</t>
  </si>
  <si>
    <t>Domaine Sylvain Cathiard, Vosne-Romanee Premier Cru, En Orveaux - In Bond</t>
  </si>
  <si>
    <t>Tollot Beaut, Corton Grand Cru, Rouge - In Bond</t>
  </si>
  <si>
    <t>Domaine Georges Roumier, Bonnes Mares Grand Cru - In Bond</t>
  </si>
  <si>
    <t>Domaine Albert Bichot (Pavillon), Pommard Premier Cru, Les Rugiens - In Bond</t>
  </si>
  <si>
    <t xml:space="preserve">Jane Eyre, Savigny-les-Beaune Premier Cru, Les Vergelesses </t>
  </si>
  <si>
    <t>Jane Eyre, Savigny-les-Beaune Premier Cru, Les Vergelesses</t>
  </si>
  <si>
    <t>Henri Naudin-Ferrand (Claire Naudin), Aloxe Corton - In Bond</t>
  </si>
  <si>
    <t>Domaine Armand Rousseau, Gevrey-Chambertin Premier Cru, Les Cazetiers</t>
  </si>
  <si>
    <t xml:space="preserve">Domaine Armand Rousseau, Gevrey-Chambertin Premier Cru, Lavaut Saint-Jacques </t>
  </si>
  <si>
    <t>Albert Bichot, Clos de la Roche Grand Cru - In Bond</t>
  </si>
  <si>
    <t>Albert Bichot, Bonnes Mares Grand Cru - In Bond</t>
  </si>
  <si>
    <t>Maison Ilan, Charmes-Chambertin Grand Cru, Aux Charmes Hauts - In Bond</t>
  </si>
  <si>
    <t>Maison Jessiaume, Chambertin Grand Cru - In Bond</t>
  </si>
  <si>
    <t>Domaine Armand Rousseau, Chambertin-Clos de Beze Grand Cru</t>
  </si>
  <si>
    <t>Domaine Faiveley, Nuits-Saint-Georges - In Bond</t>
  </si>
  <si>
    <t>Simon Bize, Latricieres-Chambertin Grand Cru - In Bond</t>
  </si>
  <si>
    <t>Domaine de la Romanee-Conti, Echezeaux Grand Cru</t>
  </si>
  <si>
    <t>Drouhin Laroze, Chambertin-Clos de Beze</t>
  </si>
  <si>
    <t>Domaine Ponsot, Clos de la Roche Grand Cru, Cuvee Vieilles Vignes</t>
  </si>
  <si>
    <t>Domaine Comte Georges de Vogue, Chambolle-Musigny Grand Cru, Vieilles Vignes</t>
  </si>
  <si>
    <t>Mixed Case from Pomerol &amp; Saint-Emilion</t>
  </si>
  <si>
    <t>Mixed Lot of Pauillac</t>
  </si>
  <si>
    <t>Chateau du Moulin Rouge, Haut-Medoc - In Bond</t>
  </si>
  <si>
    <t>Les Allees de Cantemerle, Haut-Medoc - In Bond</t>
  </si>
  <si>
    <t>Chateau Anthonic, Moulis en Medoc - In Bond</t>
  </si>
  <si>
    <t>Chateau Grand Mayne Grand Cru Classe, Saint-Emilion Grand Cru (Half Bottles)</t>
  </si>
  <si>
    <t>Chateau Brane-Cantenac 2eme Cru Classe, Margaux - In Bond</t>
  </si>
  <si>
    <t>Pagodes de Cos, Saint-Estephe - In Bond</t>
  </si>
  <si>
    <t>Chateau Batailley 5eme Cru Classe, Pauillac (Half Bottles) - In Bond</t>
  </si>
  <si>
    <t>Chateau Haut-Bages Liberal 5eme Cru Classe, Pauillac - In Bond</t>
  </si>
  <si>
    <t>Chateau Haut-Bailly Cru Classe, Pessac-Leognan - In Bond</t>
  </si>
  <si>
    <t>Chateau Cheval Blanc Premier Grand Cru Classe A, Saint-Emilion Grand Cru</t>
  </si>
  <si>
    <t xml:space="preserve">Chateau Haut-Bailly Cru Classe, Pessac-Leognan </t>
  </si>
  <si>
    <t xml:space="preserve">Chateau Margaux Premier Cru Classe, Margaux </t>
  </si>
  <si>
    <t xml:space="preserve">Chateau Clinet, Pomerol - In Bond </t>
  </si>
  <si>
    <t>Chateau Fleur Cardinale Grand Cru Classe, Saint-Emilion Grand Cru - In Bond</t>
  </si>
  <si>
    <t>Chateau La Tour du Pin, Saint-Emilion Grand Cru - In Bond</t>
  </si>
  <si>
    <t>Chateau Larrivet Haut-Brion, Pessac-Leognan - In Bond</t>
  </si>
  <si>
    <t>Chateau Palmer 3eme Cru Classe, Margaux</t>
  </si>
  <si>
    <t xml:space="preserve">Chateau Lafleur, Pomerol </t>
  </si>
  <si>
    <t>Chateau Gloria, Saint-Julien</t>
  </si>
  <si>
    <t>Carruades de Lafite, Pauillac</t>
  </si>
  <si>
    <t>Chateau Margaux Premier Cru Classe, Margaux</t>
  </si>
  <si>
    <t>Chateau Lafon-Rochet 4eme Cru Classe, Saint-Estephe - In Bond</t>
  </si>
  <si>
    <t>Chateau Latour Premier Cru Classe, Pauillac</t>
  </si>
  <si>
    <t>Chateau Calon Segur 3eme Cru Classe, Saint-Estephe</t>
  </si>
  <si>
    <t>Petrus, Pomerol - In Bond</t>
  </si>
  <si>
    <t>Chateau Ausone Premier Grand Cru Classe A, Saint-Emilion Grand Cru - In Bond</t>
  </si>
  <si>
    <t>Chateau du Glana, Saint-Julien</t>
  </si>
  <si>
    <t>Les Tourelles de Longueville, Pauillac</t>
  </si>
  <si>
    <t xml:space="preserve">Chateau Pavie Premier Grand Cru Classe A, Saint-Emilion Grand Cru </t>
  </si>
  <si>
    <t>Le Dome, Saint-Emilion</t>
  </si>
  <si>
    <t>Pavillon Rouge du Chateau Margaux, Margaux</t>
  </si>
  <si>
    <t xml:space="preserve">Carruades de Lafite, Pauillac </t>
  </si>
  <si>
    <t>Chateau Pichon Longueville Comtesse de Lalande 2eme Cru Classe, Pauillac</t>
  </si>
  <si>
    <t>Chateau Beychevelle 4eme Cru Classe, Saint-Julien</t>
  </si>
  <si>
    <t>Chateau Ducru Beaucaillou 2eme Cru Classe, Saint-Julien</t>
  </si>
  <si>
    <t>Chateau d'Yquem Premier Cru Superieur, Sauternes (Half Bottles) - In Bond</t>
  </si>
  <si>
    <t>Chateau Coutet, Premier Cru Classe, Barsac (Half Bottles)</t>
  </si>
  <si>
    <t>Chateau Rieussec, Premier Cru Classe, Sauternes (Half Bottles)</t>
  </si>
  <si>
    <t>Aubry, Nombre d'Or Campanae Veteres Vites Brut - In Bond</t>
  </si>
  <si>
    <t>Mas del Serral (Pepe Raventos), Ancestral Mas Brut Nature, Catalunya - In Bond</t>
  </si>
  <si>
    <t>Robert Fleury, Bolero Extra Brut - In Bond</t>
  </si>
  <si>
    <t>Paul Bara, Grand Millesime Grand Cru - In Bond</t>
  </si>
  <si>
    <t>Diebolt Vallois, Blanc de Blancs - In Bond</t>
  </si>
  <si>
    <t>Sirius The Dalmore, Single Malt  Scotch Whisky</t>
  </si>
  <si>
    <t>Sirius Fettercairn, Single Malt Scotch Whisky</t>
  </si>
  <si>
    <t>Justino Henriques, Verdelho Madeira</t>
  </si>
  <si>
    <t>Da Silva, Vinho Do Porto Reserva</t>
  </si>
  <si>
    <t>Graham's 10 Year Old Tawny Port (4.5 litres)</t>
  </si>
  <si>
    <t>Quinta do Vesuvio, Douro - In Bond</t>
  </si>
  <si>
    <t>Taylor's, Vintage Port - In Bond</t>
  </si>
  <si>
    <t>Delaforce, Vintage Port (Magnums) - In Bond</t>
  </si>
  <si>
    <t>Churchills, Vintage Port - In Bond</t>
  </si>
  <si>
    <t>Churchill's, Quinta da Aqua Alta Vintage Port</t>
  </si>
  <si>
    <t>Croft, Vintage Port</t>
  </si>
  <si>
    <t>Graham's, Vintage Port - In Bond</t>
  </si>
  <si>
    <t>In Bond</t>
  </si>
  <si>
    <t>Quantity in Bottles</t>
  </si>
  <si>
    <t>Packaging</t>
  </si>
  <si>
    <t>Volume Label</t>
  </si>
  <si>
    <t>Colour</t>
  </si>
  <si>
    <t>Region</t>
  </si>
  <si>
    <t>Low Estimate</t>
  </si>
  <si>
    <t>Description</t>
  </si>
  <si>
    <t>Producer</t>
  </si>
  <si>
    <t>Name</t>
  </si>
  <si>
    <t>Vintage</t>
  </si>
  <si>
    <t>High Estimate</t>
  </si>
  <si>
    <t>Primary Item URL</t>
  </si>
  <si>
    <t>https://auctions.dreweatts.com/auctions/8791/drewea1-10428/lot-details/fffb1722-ac00-4884-9e50-b0f300a06624</t>
  </si>
  <si>
    <t>https://auctions.dreweatts.com/auctions/8791/drewea1-10428/lot-details/04058126-fa8b-4fb1-9016-b0f300a069c4</t>
  </si>
  <si>
    <t>https://auctions.dreweatts.com/auctions/8791/drewea1-10428/lot-details/dbbce653-0e8f-4ae7-a7da-b0f300a06cf9</t>
  </si>
  <si>
    <t>https://auctions.dreweatts.com/auctions/8791/drewea1-10428/lot-details/226dc834-8827-45f8-b3c6-b0f300a06f01</t>
  </si>
  <si>
    <t>https://auctions.dreweatts.com/auctions/8791/drewea1-10428/lot-details/b0345cda-29a1-4e8d-baa2-b0f300a0710e</t>
  </si>
  <si>
    <t>https://auctions.dreweatts.com/auctions/8791/drewea1-10428/lot-details/97a4090c-b6b2-4bab-9c15-b0f300a0731b</t>
  </si>
  <si>
    <t>https://auctions.dreweatts.com/auctions/8791/drewea1-10428/lot-details/7863d91d-c06a-45dd-a6dc-b0f300a074eb</t>
  </si>
  <si>
    <t>https://auctions.dreweatts.com/auctions/8791/drewea1-10428/lot-details/598ccf2d-ff86-409d-8140-b0f300a076c9</t>
  </si>
  <si>
    <t>https://auctions.dreweatts.com/auctions/8791/drewea1-10428/lot-details/08d6e7cf-6612-4115-be92-b0f300a077a1</t>
  </si>
  <si>
    <t>https://auctions.dreweatts.com/auctions/8791/drewea1-10428/lot-details/20ac88f5-80f5-4dca-bab1-b0f300a07878</t>
  </si>
  <si>
    <t>https://auctions.dreweatts.com/auctions/8791/drewea1-10428/lot-details/5f08aca5-42dc-4646-b81f-b0f300a07ab9</t>
  </si>
  <si>
    <t>https://auctions.dreweatts.com/auctions/8791/drewea1-10428/lot-details/5b15a30b-1296-4a44-baba-b0f300a07cb4</t>
  </si>
  <si>
    <t>https://auctions.dreweatts.com/auctions/8791/drewea1-10428/lot-details/5d1e525b-e5f3-4f2d-b0c6-b0f300a07ea4</t>
  </si>
  <si>
    <t>https://auctions.dreweatts.com/auctions/8791/drewea1-10428/lot-details/34aa9efd-1b92-4346-9fd6-b0f300a07ff6</t>
  </si>
  <si>
    <t>https://auctions.dreweatts.com/auctions/8791/drewea1-10428/lot-details/a3ee6cf6-a03c-4c29-a02a-b0f300a080d2</t>
  </si>
  <si>
    <t>https://auctions.dreweatts.com/auctions/8791/drewea1-10428/lot-details/3fb91c5d-13a1-4a6f-ada3-b0f300a081ae</t>
  </si>
  <si>
    <t>https://auctions.dreweatts.com/auctions/8791/drewea1-10428/lot-details/627c429d-f353-4c57-8c9e-b0f300a083ea</t>
  </si>
  <si>
    <t>https://auctions.dreweatts.com/auctions/8791/drewea1-10428/lot-details/2d25b2c0-300f-4899-b539-b0f300a0860e</t>
  </si>
  <si>
    <t>https://auctions.dreweatts.com/auctions/8791/drewea1-10428/lot-details/ed28fa1c-ab18-4da2-ba86-b0f300a08817</t>
  </si>
  <si>
    <t>https://auctions.dreweatts.com/auctions/8791/drewea1-10428/lot-details/f52c035c-feb8-437f-9da4-b0f300a08a24</t>
  </si>
  <si>
    <t>https://auctions.dreweatts.com/auctions/8791/drewea1-10428/lot-details/77617bfb-4ce5-4288-9b2f-b0f300a08bf4</t>
  </si>
  <si>
    <t>https://auctions.dreweatts.com/auctions/8791/drewea1-10428/lot-details/bca06a85-3f74-45cf-a815-b0f300a08d95</t>
  </si>
  <si>
    <t>https://auctions.dreweatts.com/auctions/8791/drewea1-10428/lot-details/129ddede-9531-447c-84ef-b0f300a08fa6</t>
  </si>
  <si>
    <t>https://auctions.dreweatts.com/auctions/8791/drewea1-10428/lot-details/6311210b-b9f8-474f-9051-b0f300a0907c</t>
  </si>
  <si>
    <t>https://auctions.dreweatts.com/auctions/8791/drewea1-10428/lot-details/e3ba90a7-a02a-486f-83e3-b0f300a0926a</t>
  </si>
  <si>
    <t>https://auctions.dreweatts.com/auctions/8791/drewea1-10428/lot-details/43fb92a9-aaf4-4e1b-a8f4-b0f300a09582</t>
  </si>
  <si>
    <t>https://auctions.dreweatts.com/auctions/8791/drewea1-10428/lot-details/55d23d25-4d27-4432-99da-b0f300a097e5</t>
  </si>
  <si>
    <t>https://auctions.dreweatts.com/auctions/8791/drewea1-10428/lot-details/9b3061c2-1199-419c-ab52-b0f300a09a4c</t>
  </si>
  <si>
    <t>https://auctions.dreweatts.com/auctions/8791/drewea1-10428/lot-details/ea8a7481-0359-46b5-a89e-b0f300a09ca7</t>
  </si>
  <si>
    <t>https://auctions.dreweatts.com/auctions/8791/drewea1-10428/lot-details/d070eb27-cd56-4561-b5e3-b0f300a09f74</t>
  </si>
  <si>
    <t>https://auctions.dreweatts.com/auctions/8791/drewea1-10428/lot-details/932fb517-b956-4b40-8d65-b0f300a0a148</t>
  </si>
  <si>
    <t>https://auctions.dreweatts.com/auctions/8791/drewea1-10428/lot-details/39afcb99-493c-4028-af0e-b0f300a0a351</t>
  </si>
  <si>
    <t>https://auctions.dreweatts.com/auctions/8791/drewea1-10428/lot-details/fe4122d9-e2ab-4f8c-8fd6-b0f300a0a541</t>
  </si>
  <si>
    <t>https://auctions.dreweatts.com/auctions/8791/drewea1-10428/lot-details/cadc5e86-dc52-416f-b3b4-b0f300a0a737</t>
  </si>
  <si>
    <t>https://auctions.dreweatts.com/auctions/8791/drewea1-10428/lot-details/31812151-58dd-49d6-83b5-b0f300a0a931</t>
  </si>
  <si>
    <t>https://auctions.dreweatts.com/auctions/8791/drewea1-10428/lot-details/352bc602-2ce6-469f-8aca-b0f300a0aa1a</t>
  </si>
  <si>
    <t>https://auctions.dreweatts.com/auctions/8791/drewea1-10428/lot-details/40803887-ff30-43e6-bae0-b0f300a0ac0b</t>
  </si>
  <si>
    <t>https://auctions.dreweatts.com/auctions/8791/drewea1-10428/lot-details/8b71b35f-3474-45c8-8ec5-b0f300a0ad0a</t>
  </si>
  <si>
    <t>https://auctions.dreweatts.com/auctions/8791/drewea1-10428/lot-details/6fc7034c-3979-46ec-aa54-b0f300a0adfc</t>
  </si>
  <si>
    <t>https://auctions.dreweatts.com/auctions/8791/drewea1-10428/lot-details/3d7c8a9e-8169-418d-879e-b0f300a0b00e</t>
  </si>
  <si>
    <t>https://auctions.dreweatts.com/auctions/8791/drewea1-10428/lot-details/c68dd6b6-1dac-472f-8e24-b0f300a0b2b7</t>
  </si>
  <si>
    <t>https://auctions.dreweatts.com/auctions/8791/drewea1-10428/lot-details/93f08cb5-fb60-43c8-9817-b0f300a0b505</t>
  </si>
  <si>
    <t>https://auctions.dreweatts.com/auctions/8791/drewea1-10428/lot-details/d64fa5c6-7dca-4950-bcd5-b0f300a0b6e3</t>
  </si>
  <si>
    <t>https://auctions.dreweatts.com/auctions/8791/drewea1-10428/lot-details/9558113e-849f-4871-9caa-b0f300a0b8c0</t>
  </si>
  <si>
    <t>https://auctions.dreweatts.com/auctions/8791/drewea1-10428/lot-details/c14ad899-df60-4b57-af76-b0f300a0ba66</t>
  </si>
  <si>
    <t>https://auctions.dreweatts.com/auctions/8791/drewea1-10428/lot-details/971aa5b0-fefe-4d79-b909-b0f300a0bc17</t>
  </si>
  <si>
    <t>https://auctions.dreweatts.com/auctions/8791/drewea1-10428/lot-details/94f8281f-9345-410e-a404-b0f300a0bde2</t>
  </si>
  <si>
    <t>https://auctions.dreweatts.com/auctions/8791/drewea1-10428/lot-details/677b146f-3532-437b-90e6-b0f300a0c00b</t>
  </si>
  <si>
    <t>https://auctions.dreweatts.com/auctions/8791/drewea1-10428/lot-details/63b56fd1-efd3-4bcc-bb96-b0f300a0c0de</t>
  </si>
  <si>
    <t>https://auctions.dreweatts.com/auctions/8791/drewea1-10428/lot-details/fbd35ed5-7693-4ca3-84d7-b0f300a0c1b0</t>
  </si>
  <si>
    <t>https://auctions.dreweatts.com/auctions/8791/drewea1-10428/lot-details/8e79fc2b-c737-497b-b4d1-b0f300a0c3a1</t>
  </si>
  <si>
    <t>https://auctions.dreweatts.com/auctions/8791/drewea1-10428/lot-details/9c85a117-528d-4b59-952c-b0f300a0c563</t>
  </si>
  <si>
    <t>https://auctions.dreweatts.com/auctions/8791/drewea1-10428/lot-details/e6ad9a14-b87e-4395-89dd-b0f300a0c739</t>
  </si>
  <si>
    <t>https://auctions.dreweatts.com/auctions/8791/drewea1-10428/lot-details/278bc806-aed7-4844-aec5-b0f300a0c938</t>
  </si>
  <si>
    <t>https://auctions.dreweatts.com/auctions/8791/drewea1-10428/lot-details/458ae614-0d7d-4047-89c2-b0f300a0cad0</t>
  </si>
  <si>
    <t>https://auctions.dreweatts.com/auctions/8791/drewea1-10428/lot-details/ef78aa2d-953f-4e92-bcf1-b0f300a0ccca</t>
  </si>
  <si>
    <t>https://auctions.dreweatts.com/auctions/8791/drewea1-10428/lot-details/6c2898cc-6b17-40b2-b2b1-b0f300a0ced3</t>
  </si>
  <si>
    <t>https://auctions.dreweatts.com/auctions/8791/drewea1-10428/lot-details/34cee5ea-f1ae-4124-9dec-b0f300a0d08e</t>
  </si>
  <si>
    <t>https://auctions.dreweatts.com/auctions/8791/drewea1-10428/lot-details/2826aa1a-aeb4-4c8f-b624-b0f300a0d20a</t>
  </si>
  <si>
    <t>https://auctions.dreweatts.com/auctions/8791/drewea1-10428/lot-details/6e792cef-fdb8-4b2a-bde5-b0f300a0d406</t>
  </si>
  <si>
    <t>https://auctions.dreweatts.com/auctions/8791/drewea1-10428/lot-details/1c57cd6f-0722-4eed-9c72-b0f300a0d5d6</t>
  </si>
  <si>
    <t>https://auctions.dreweatts.com/auctions/8791/drewea1-10428/lot-details/7b93fe5f-d1fc-4810-9a52-b0f300a0d7cb</t>
  </si>
  <si>
    <t>https://auctions.dreweatts.com/auctions/8791/drewea1-10428/lot-details/6bd11920-40be-441d-90bb-b0f300a0d9b3</t>
  </si>
  <si>
    <t>https://auctions.dreweatts.com/auctions/8791/drewea1-10428/lot-details/73b475c3-2da8-48cf-a0e2-b0f300a0db70</t>
  </si>
  <si>
    <t>https://auctions.dreweatts.com/auctions/8791/drewea1-10428/lot-details/91b1e1f6-15aa-4ada-995e-b0f300a0dd31</t>
  </si>
  <si>
    <t>https://auctions.dreweatts.com/auctions/8791/drewea1-10428/lot-details/3ab2cf5d-f002-460f-97c1-b0f300a0ded5</t>
  </si>
  <si>
    <t>https://auctions.dreweatts.com/auctions/8791/drewea1-10428/lot-details/997ee70c-7e76-4175-8169-b0f300a0e082</t>
  </si>
  <si>
    <t>https://auctions.dreweatts.com/auctions/8791/drewea1-10428/lot-details/445fe30d-e494-4d88-a556-b0f300a0e23c</t>
  </si>
  <si>
    <t>https://auctions.dreweatts.com/auctions/8791/drewea1-10428/lot-details/2e86ac63-97ac-486b-acf1-b0f300a0e44d</t>
  </si>
  <si>
    <t>https://auctions.dreweatts.com/auctions/8791/drewea1-10428/lot-details/e7577576-b41f-4cf7-b60c-b0f300a0e618</t>
  </si>
  <si>
    <t>https://auctions.dreweatts.com/auctions/8791/drewea1-10428/lot-details/2399aec4-c6be-4bd2-b220-b0f300a0e804</t>
  </si>
  <si>
    <t>https://auctions.dreweatts.com/auctions/8791/drewea1-10428/lot-details/1a1c04e0-cb68-4ea9-b6ca-b0f300a0ea41</t>
  </si>
  <si>
    <t>https://auctions.dreweatts.com/auctions/8791/drewea1-10428/lot-details/7bf455f7-943c-4c70-976b-b0f300a0ec24</t>
  </si>
  <si>
    <t>https://auctions.dreweatts.com/auctions/8791/drewea1-10428/lot-details/fa7b7b7c-6f4e-4a6e-bd67-b0f300a0ee19</t>
  </si>
  <si>
    <t>https://auctions.dreweatts.com/auctions/8791/drewea1-10428/lot-details/7435cb3f-d444-4980-ac5d-b0f300a0f084</t>
  </si>
  <si>
    <t>https://auctions.dreweatts.com/auctions/8791/drewea1-10428/lot-details/795362b2-313f-4db7-b1be-b0f300a0f254</t>
  </si>
  <si>
    <t>https://auctions.dreweatts.com/auctions/8791/drewea1-10428/lot-details/3a757f5b-327d-433b-a787-b0f300a0f49e</t>
  </si>
  <si>
    <t>https://auctions.dreweatts.com/auctions/8791/drewea1-10428/lot-details/ef307196-c6c5-48bf-b4d2-b0f300a0f6e4</t>
  </si>
  <si>
    <t>https://auctions.dreweatts.com/auctions/8791/drewea1-10428/lot-details/2b45d10d-da5e-4ce1-9f1d-b0f300a0f8fb</t>
  </si>
  <si>
    <t>https://auctions.dreweatts.com/auctions/8791/drewea1-10428/lot-details/fa1ee51f-ee7e-4e70-b76a-b0f300a0fb24</t>
  </si>
  <si>
    <t>https://auctions.dreweatts.com/auctions/8791/drewea1-10428/lot-details/60ca3367-7220-4cc5-8690-b0f300a0fd23</t>
  </si>
  <si>
    <t>https://auctions.dreweatts.com/auctions/8791/drewea1-10428/lot-details/22e06ed1-4059-4eb3-ad14-b0f300a0ff21</t>
  </si>
  <si>
    <t>https://auctions.dreweatts.com/auctions/8791/drewea1-10428/lot-details/7b6c21c0-c5c7-4d56-be95-b0f300a100f5</t>
  </si>
  <si>
    <t>https://auctions.dreweatts.com/auctions/8791/drewea1-10428/lot-details/a3458441-e4fb-4a20-9f3a-b0f300a1025b</t>
  </si>
  <si>
    <t>https://auctions.dreweatts.com/auctions/8791/drewea1-10428/lot-details/29fc6246-1990-4e46-a2db-b0f300a10323</t>
  </si>
  <si>
    <t>https://auctions.dreweatts.com/auctions/8791/drewea1-10428/lot-details/cd18ff2e-3737-482c-af53-b0f300a10416</t>
  </si>
  <si>
    <t>https://auctions.dreweatts.com/auctions/8791/drewea1-10428/lot-details/90a2c9d9-b3e7-4d2d-bc36-b0f300a1067c</t>
  </si>
  <si>
    <t>https://auctions.dreweatts.com/auctions/8791/drewea1-10428/lot-details/d7d156d8-c1c2-4a5a-870f-b0f300a107d8</t>
  </si>
  <si>
    <t>https://auctions.dreweatts.com/auctions/8791/drewea1-10428/lot-details/d0707df2-3bdc-4148-b5e0-b0f300a10a3c</t>
  </si>
  <si>
    <t>https://auctions.dreweatts.com/auctions/8791/drewea1-10428/lot-details/8056cb12-d26d-4113-8568-b0f300a10c0e</t>
  </si>
  <si>
    <t>https://auctions.dreweatts.com/auctions/8791/drewea1-10428/lot-details/e8565622-83a0-42bd-bed1-b0f300a10da1</t>
  </si>
  <si>
    <t>https://auctions.dreweatts.com/auctions/8791/drewea1-10428/lot-details/127114c0-be1a-4f6c-9619-b0f300a10f18</t>
  </si>
  <si>
    <t>https://auctions.dreweatts.com/auctions/8791/drewea1-10428/lot-details/920430b0-7f5f-4cc6-bf99-b0f300a11196</t>
  </si>
  <si>
    <t>https://auctions.dreweatts.com/auctions/8791/drewea1-10428/lot-details/78c9570b-11a3-41b5-87b5-b0f300a1136f</t>
  </si>
  <si>
    <t>https://auctions.dreweatts.com/auctions/8791/drewea1-10428/lot-details/4ad26ee4-7a28-4a51-be86-b0f300a11565</t>
  </si>
  <si>
    <t>https://auctions.dreweatts.com/auctions/8791/drewea1-10428/lot-details/faeabf6c-821e-4c71-a0a6-b0f300a11780</t>
  </si>
  <si>
    <t>https://auctions.dreweatts.com/auctions/8791/drewea1-10428/lot-details/d974939a-5fbc-4f0a-b82e-b0f300a11996</t>
  </si>
  <si>
    <t>https://auctions.dreweatts.com/auctions/8791/drewea1-10428/lot-details/1c23e2d2-bd29-490e-a71d-b0f300a11b25</t>
  </si>
  <si>
    <t>https://auctions.dreweatts.com/auctions/8791/drewea1-10428/lot-details/c4473f99-31ad-4bcf-b708-b0f300a11ceb</t>
  </si>
  <si>
    <t>https://auctions.dreweatts.com/auctions/8791/drewea1-10428/lot-details/77840b2f-6b55-4989-9b2c-b0f300a11eef</t>
  </si>
  <si>
    <t>https://auctions.dreweatts.com/auctions/8791/drewea1-10428/lot-details/bb1f8a9d-4b9d-46b7-a51a-b0f300a120c4</t>
  </si>
  <si>
    <t>https://auctions.dreweatts.com/auctions/8791/drewea1-10428/lot-details/fdb1b9f7-ce2d-4772-aedd-b0f300a122d1</t>
  </si>
  <si>
    <t>https://auctions.dreweatts.com/auctions/8791/drewea1-10428/lot-details/f97f88b3-1fb6-47ac-9503-b0f300a1251a</t>
  </si>
  <si>
    <t>https://auctions.dreweatts.com/auctions/8791/drewea1-10428/lot-details/636cc0a0-5edd-4904-beed-b0f300a1268c</t>
  </si>
  <si>
    <t>https://auctions.dreweatts.com/auctions/8791/drewea1-10428/lot-details/27b6669c-0688-474c-80ff-b0f300a12886</t>
  </si>
  <si>
    <t>https://auctions.dreweatts.com/auctions/8791/drewea1-10428/lot-details/4b3e089c-3384-4220-8e1c-b0f300a12a31</t>
  </si>
  <si>
    <t>https://auctions.dreweatts.com/auctions/8791/drewea1-10428/lot-details/88d04b2b-2088-4f67-a06e-b0f300a12c46</t>
  </si>
  <si>
    <t>https://auctions.dreweatts.com/auctions/8791/drewea1-10428/lot-details/96312184-b6eb-41ce-920d-b0f300a12e53</t>
  </si>
  <si>
    <t>https://auctions.dreweatts.com/auctions/8791/drewea1-10428/lot-details/6af2d8dc-52c6-434b-aa52-b0f300a130cc</t>
  </si>
  <si>
    <t>https://auctions.dreweatts.com/auctions/8791/drewea1-10428/lot-details/2f2ec66d-08ee-4a1e-9da2-b0f300a132d4</t>
  </si>
  <si>
    <t>https://auctions.dreweatts.com/auctions/8791/drewea1-10428/lot-details/99301086-fb66-4c19-b0cf-b0f300a134f9</t>
  </si>
  <si>
    <t>https://auctions.dreweatts.com/auctions/8791/drewea1-10428/lot-details/14148698-a780-42ab-ac8d-b0f300a13858</t>
  </si>
  <si>
    <t>https://auctions.dreweatts.com/auctions/8791/drewea1-10428/lot-details/3edb769c-7967-49b8-9998-b0f300a13a73</t>
  </si>
  <si>
    <t>https://auctions.dreweatts.com/auctions/8791/drewea1-10428/lot-details/8759f0b7-9a35-4d80-a814-b0f300a13c9d</t>
  </si>
  <si>
    <t>https://auctions.dreweatts.com/auctions/8791/drewea1-10428/lot-details/55377575-6f68-4a70-8926-b0f300a13ed0</t>
  </si>
  <si>
    <t>https://auctions.dreweatts.com/auctions/8791/drewea1-10428/lot-details/dc904e6f-4661-4f34-a077-b0f300a140fe</t>
  </si>
  <si>
    <t>https://auctions.dreweatts.com/auctions/8791/drewea1-10428/lot-details/1dded106-db3c-4eb2-a33b-b0f300a14314</t>
  </si>
  <si>
    <t>https://auctions.dreweatts.com/auctions/8791/drewea1-10428/lot-details/b9234796-bba3-4e7b-a6f5-b0f300a14500</t>
  </si>
  <si>
    <t>https://auctions.dreweatts.com/auctions/8791/drewea1-10428/lot-details/d3270116-482f-4bdb-ae30-b0f300a145ca</t>
  </si>
  <si>
    <t>https://auctions.dreweatts.com/auctions/8791/drewea1-10428/lot-details/4b53d05a-f6c4-4d13-bedb-b0f300a1468e</t>
  </si>
  <si>
    <t>https://auctions.dreweatts.com/auctions/8791/drewea1-10428/lot-details/f9dbeb19-1337-4b83-ad2b-b0f300a14758</t>
  </si>
  <si>
    <t>https://auctions.dreweatts.com/auctions/8791/drewea1-10428/lot-details/36596629-ba35-443a-9f7b-b0f300a14813</t>
  </si>
  <si>
    <t>https://auctions.dreweatts.com/auctions/8791/drewea1-10428/lot-details/b184d650-983b-4d8c-b464-b0f300a148dd</t>
  </si>
  <si>
    <t>https://auctions.dreweatts.com/auctions/8791/drewea1-10428/lot-details/f216cd87-eab1-45da-a7d2-b0f300a149cc</t>
  </si>
  <si>
    <t>https://auctions.dreweatts.com/auctions/8791/drewea1-10428/lot-details/3f0c14c7-3c81-4359-9009-b0f300a14a87</t>
  </si>
  <si>
    <t>https://auctions.dreweatts.com/auctions/8791/drewea1-10428/lot-details/4aac9121-338b-4616-9c6d-b0f300a14ccc</t>
  </si>
  <si>
    <t>https://auctions.dreweatts.com/auctions/8791/drewea1-10428/lot-details/5660364d-936f-4f81-a13b-b0f300a14eec</t>
  </si>
  <si>
    <t>https://auctions.dreweatts.com/auctions/8791/drewea1-10428/lot-details/6519f9ee-f0cd-4d6b-9ff6-b0f300a150e2</t>
  </si>
  <si>
    <t>https://auctions.dreweatts.com/auctions/8791/drewea1-10428/lot-details/282bfc8b-7a0d-455e-85d7-b0f300a152dc</t>
  </si>
  <si>
    <t>https://auctions.dreweatts.com/auctions/8791/drewea1-10428/lot-details/eee09845-9e70-40c7-9fbd-b0f300a154e0</t>
  </si>
  <si>
    <t>https://auctions.dreweatts.com/auctions/8791/drewea1-10428/lot-details/5eab3a4a-1433-4de5-9128-b0f300a156e9</t>
  </si>
  <si>
    <t>https://auctions.dreweatts.com/auctions/8791/drewea1-10428/lot-details/a9fa7e7b-95ab-477f-9c90-b0f300a158f4</t>
  </si>
  <si>
    <t>https://auctions.dreweatts.com/auctions/8791/drewea1-10428/lot-details/139b9e61-6207-4d73-8348-b0f300a15af3</t>
  </si>
  <si>
    <t>https://auctions.dreweatts.com/auctions/8791/drewea1-10428/lot-details/835478b1-4eb4-4b2d-9c13-b0f300a15ce0</t>
  </si>
  <si>
    <t>https://auctions.dreweatts.com/auctions/8791/drewea1-10428/lot-details/2b5a9f11-9478-4bfe-ac01-b0f300a15e61</t>
  </si>
  <si>
    <t>https://auctions.dreweatts.com/auctions/8791/drewea1-10428/lot-details/e2bf3c6f-c785-4f45-8310-b0f300a15f4b</t>
  </si>
  <si>
    <t>https://auctions.dreweatts.com/auctions/8791/drewea1-10428/lot-details/a864a10c-a6c5-4585-a23c-b0f300a16018</t>
  </si>
  <si>
    <t>https://auctions.dreweatts.com/auctions/8791/drewea1-10428/lot-details/24867ed8-2977-45f2-a369-b0f300a161cc</t>
  </si>
  <si>
    <t>https://auctions.dreweatts.com/auctions/8791/drewea1-10428/lot-details/58b98b92-dcdf-4690-bb24-b0f300a1633a</t>
  </si>
  <si>
    <t>https://auctions.dreweatts.com/auctions/8791/drewea1-10428/lot-details/e5771c90-3436-44d9-850d-b0f300a164fc</t>
  </si>
  <si>
    <t>https://auctions.dreweatts.com/auctions/8791/drewea1-10428/lot-details/07b07f41-3938-4994-bd01-b0f300a16677</t>
  </si>
  <si>
    <t>https://auctions.dreweatts.com/auctions/8791/drewea1-10428/lot-details/12c723b2-eaf5-483f-881b-b0f300a16855</t>
  </si>
  <si>
    <t>https://auctions.dreweatts.com/auctions/8791/drewea1-10428/lot-details/c98efb48-913f-4ed1-9d08-b0f300a16a11</t>
  </si>
  <si>
    <t>https://auctions.dreweatts.com/auctions/8791/drewea1-10428/lot-details/ed2be36a-0026-4f3d-94b7-b0f300a16be5</t>
  </si>
  <si>
    <t>https://auctions.dreweatts.com/auctions/8791/drewea1-10428/lot-details/e8a1a5a6-a1c5-4d0b-83fc-b0f300a16d58</t>
  </si>
  <si>
    <t>https://auctions.dreweatts.com/auctions/8791/drewea1-10428/lot-details/71cabe42-ba6d-4e91-a939-b0f300a16f23</t>
  </si>
  <si>
    <t>https://auctions.dreweatts.com/auctions/8791/drewea1-10428/lot-details/e45b4115-0672-4982-b43e-b0f300a1712b</t>
  </si>
  <si>
    <t>https://auctions.dreweatts.com/auctions/8791/drewea1-10428/lot-details/1dca6f03-5b93-400d-a3bd-b0f300a17346</t>
  </si>
  <si>
    <t>https://auctions.dreweatts.com/auctions/8791/drewea1-10428/lot-details/457737e7-5e3e-4bf4-97b3-b0f300a1760f</t>
  </si>
  <si>
    <t>https://auctions.dreweatts.com/auctions/8791/drewea1-10428/lot-details/92f3e658-5a4e-45ca-8cc5-b0f300a1799c</t>
  </si>
  <si>
    <t>https://auctions.dreweatts.com/auctions/8791/drewea1-10428/lot-details/756b003a-0a62-421d-86a5-b0f300a17c83</t>
  </si>
  <si>
    <t>https://auctions.dreweatts.com/auctions/8791/drewea1-10428/lot-details/fb0621ad-77ca-4396-8365-b0f300a17e8b</t>
  </si>
  <si>
    <t>https://auctions.dreweatts.com/auctions/8791/drewea1-10428/lot-details/4d9006ce-9b77-42a0-ad6b-b0f300a17ff9</t>
  </si>
  <si>
    <t>https://auctions.dreweatts.com/auctions/8791/drewea1-10428/lot-details/88336aa8-edef-47da-b416-b0f300a181ce</t>
  </si>
  <si>
    <t>https://auctions.dreweatts.com/auctions/8791/drewea1-10428/lot-details/c2ab1047-0aae-4e89-b85a-b0f300a18349</t>
  </si>
  <si>
    <t>https://auctions.dreweatts.com/auctions/8791/drewea1-10428/lot-details/39a55874-7143-4a2f-954f-b0f300a18527</t>
  </si>
  <si>
    <t>https://auctions.dreweatts.com/auctions/8791/drewea1-10428/lot-details/6aed154d-87a3-44e5-a1d7-b0f300a186ff</t>
  </si>
  <si>
    <t>https://auctions.dreweatts.com/auctions/8791/drewea1-10428/lot-details/7107a6da-ea74-4670-acd0-b0f300a18920</t>
  </si>
  <si>
    <t>https://auctions.dreweatts.com/auctions/8791/drewea1-10428/lot-details/fc192432-5a3b-4103-b168-b0f300a18ae7</t>
  </si>
  <si>
    <t>https://auctions.dreweatts.com/auctions/8791/drewea1-10428/lot-details/08c27dfe-7138-481b-bfc3-b0f300a18c90</t>
  </si>
  <si>
    <t>https://auctions.dreweatts.com/auctions/8791/drewea1-10428/lot-details/05cd3d1c-5fdf-4923-b874-b0f300a18e6b</t>
  </si>
  <si>
    <t>https://auctions.dreweatts.com/auctions/8791/drewea1-10428/lot-details/0611280c-c19d-4b16-b8d0-b0f300a18fec</t>
  </si>
  <si>
    <t>https://auctions.dreweatts.com/auctions/8791/drewea1-10428/lot-details/a1efd356-347a-4582-b28a-b0f300a19194</t>
  </si>
  <si>
    <t>https://auctions.dreweatts.com/auctions/8791/drewea1-10428/lot-details/0b77955e-10f4-43eb-b204-b0f300a1938b</t>
  </si>
  <si>
    <t>https://auctions.dreweatts.com/auctions/8791/drewea1-10428/lot-details/4a315ba5-4028-4979-8c21-b0f300a19516</t>
  </si>
  <si>
    <t>https://auctions.dreweatts.com/auctions/8791/drewea1-10428/lot-details/77275f23-f0ea-44aa-b684-b0f300a196cc</t>
  </si>
  <si>
    <t>https://auctions.dreweatts.com/auctions/8791/drewea1-10428/lot-details/d6823970-30c6-435f-8b71-b0f300a1989e</t>
  </si>
  <si>
    <t>https://auctions.dreweatts.com/auctions/8791/drewea1-10428/lot-details/28df11fe-fd65-479b-9afe-b0f300a19a6e</t>
  </si>
  <si>
    <t>https://auctions.dreweatts.com/auctions/8791/drewea1-10428/lot-details/026a9d1c-74b5-4b6a-98cf-b0f300a19c69</t>
  </si>
  <si>
    <t>https://auctions.dreweatts.com/auctions/8791/drewea1-10428/lot-details/abc8abf7-db0a-4541-845a-b0f300a19e08</t>
  </si>
  <si>
    <t>https://auctions.dreweatts.com/auctions/8791/drewea1-10428/lot-details/394c2740-63ed-4131-922a-b0f300a19fc1</t>
  </si>
  <si>
    <t>https://auctions.dreweatts.com/auctions/8791/drewea1-10428/lot-details/a7e55a4d-0a26-4ea0-ba93-b0f300a1a17b</t>
  </si>
  <si>
    <t>https://auctions.dreweatts.com/auctions/8791/drewea1-10428/lot-details/7dc4d2eb-881e-496b-9057-b0f300a1a321</t>
  </si>
  <si>
    <t>https://auctions.dreweatts.com/auctions/8791/drewea1-10428/lot-details/e6d29a7a-38f1-42f6-a40e-b0f300a1a4ad</t>
  </si>
  <si>
    <t>https://auctions.dreweatts.com/auctions/8791/drewea1-10428/lot-details/1cdb705b-3fa1-47c9-9c76-b0f300a1a670</t>
  </si>
  <si>
    <t>https://auctions.dreweatts.com/auctions/8791/drewea1-10428/lot-details/23249298-1b9c-49a6-b2d8-b0f300a1a813</t>
  </si>
  <si>
    <t>https://auctions.dreweatts.com/auctions/8791/drewea1-10428/lot-details/7f9191ff-a32e-49f9-8313-b0f300a1a9e5</t>
  </si>
  <si>
    <t>https://auctions.dreweatts.com/auctions/8791/drewea1-10428/lot-details/88719919-1ca5-4641-a679-b0f300a1ac0f</t>
  </si>
  <si>
    <t>https://auctions.dreweatts.com/auctions/8791/drewea1-10428/lot-details/d92fd795-5ea6-42d8-b635-b0f300a1add2</t>
  </si>
  <si>
    <t>https://auctions.dreweatts.com/auctions/8791/drewea1-10428/lot-details/2190fedd-8d5e-4bc4-890c-b0f300a1af65</t>
  </si>
  <si>
    <t>https://auctions.dreweatts.com/auctions/8791/drewea1-10428/lot-details/9a53d896-d98f-497e-a701-b0f300a1b118</t>
  </si>
  <si>
    <t>https://auctions.dreweatts.com/auctions/8791/drewea1-10428/lot-details/5a782991-49d6-453e-9852-b0f300a1b325</t>
  </si>
  <si>
    <t>https://auctions.dreweatts.com/auctions/8791/drewea1-10428/lot-details/9d323deb-c093-45f3-b7e6-b0f300a1b4e4</t>
  </si>
  <si>
    <t>https://auctions.dreweatts.com/auctions/8791/drewea1-10428/lot-details/25787822-0ceb-4053-a586-b0f300a1b680</t>
  </si>
  <si>
    <t>https://auctions.dreweatts.com/auctions/8791/drewea1-10428/lot-details/7ac1ff6d-1218-4759-acfc-b0f300a1b824</t>
  </si>
  <si>
    <t>https://auctions.dreweatts.com/auctions/8791/drewea1-10428/lot-details/48668856-5cb3-4001-8a34-b0f300a1b9b4</t>
  </si>
  <si>
    <t>https://auctions.dreweatts.com/auctions/8791/drewea1-10428/lot-details/103d4baf-2938-4e2c-b6f5-b0f300a1bbad</t>
  </si>
  <si>
    <t>https://auctions.dreweatts.com/auctions/8791/drewea1-10428/lot-details/41423f8f-669c-4057-a812-b0f300a1bd2a</t>
  </si>
  <si>
    <t>https://auctions.dreweatts.com/auctions/8791/drewea1-10428/lot-details/f530aff5-8a48-4464-bb8d-b0f300a1bef1</t>
  </si>
  <si>
    <t>https://auctions.dreweatts.com/auctions/8791/drewea1-10428/lot-details/9357dda4-2660-4e49-97b6-b0f300a1c106</t>
  </si>
  <si>
    <t>https://auctions.dreweatts.com/auctions/8791/drewea1-10428/lot-details/6d9a2c9a-457b-4746-a627-b0f300a1c408</t>
  </si>
  <si>
    <t>https://auctions.dreweatts.com/auctions/8791/drewea1-10428/lot-details/bc13253f-4a7b-4f64-9149-b0f300a1c5db</t>
  </si>
  <si>
    <t>https://auctions.dreweatts.com/auctions/8791/drewea1-10428/lot-details/d5e57bc1-1eee-4252-9a47-b0f300a1c7f8</t>
  </si>
  <si>
    <t>https://auctions.dreweatts.com/auctions/8791/drewea1-10428/lot-details/b4e5e319-472d-4b9d-a31f-b0f300a1c99d</t>
  </si>
  <si>
    <t>https://auctions.dreweatts.com/auctions/8791/drewea1-10428/lot-details/7770dc29-6720-431d-b20f-b0f300a1cb3a</t>
  </si>
  <si>
    <t>https://auctions.dreweatts.com/auctions/8791/drewea1-10428/lot-details/8de6b0ac-8b26-46c0-a52a-b0f300a1cd05</t>
  </si>
  <si>
    <t>https://auctions.dreweatts.com/auctions/8791/drewea1-10428/lot-details/a537ff67-521d-48d5-95da-b0f300a1cec1</t>
  </si>
  <si>
    <t>https://auctions.dreweatts.com/auctions/8791/drewea1-10428/lot-details/6584166b-63f8-4754-b10e-b0f300a1d064</t>
  </si>
  <si>
    <t>https://auctions.dreweatts.com/auctions/8791/drewea1-10428/lot-details/3963acd4-3067-4c3b-84fe-b0f300a1d259</t>
  </si>
  <si>
    <t>https://auctions.dreweatts.com/auctions/8791/drewea1-10428/lot-details/9ea5444c-ea1f-445e-887e-b0f300a1d410</t>
  </si>
  <si>
    <t>https://auctions.dreweatts.com/auctions/8791/drewea1-10428/lot-details/c9b08e99-2b48-4be5-be6d-b0f300a1d58e</t>
  </si>
  <si>
    <t>https://auctions.dreweatts.com/auctions/8791/drewea1-10428/lot-details/8b6d54ac-6c76-4edf-a9c6-b0f300a1d759</t>
  </si>
  <si>
    <t>https://auctions.dreweatts.com/auctions/8791/drewea1-10428/lot-details/8c44227d-749b-40a4-85d4-b0f300a1d91b</t>
  </si>
  <si>
    <t>https://auctions.dreweatts.com/auctions/8791/drewea1-10428/lot-details/ba66682b-1eb4-4b96-b456-b0f300a1db0c</t>
  </si>
  <si>
    <t>https://auctions.dreweatts.com/auctions/8791/drewea1-10428/lot-details/97cd4535-2246-4d37-8e85-b0f300a1dce6</t>
  </si>
  <si>
    <t>https://auctions.dreweatts.com/auctions/8791/drewea1-10428/lot-details/b1742e46-4a19-4699-8bfb-b0f300a1dfc1</t>
  </si>
  <si>
    <t>https://auctions.dreweatts.com/auctions/8791/drewea1-10428/lot-details/a5d22918-dec6-400a-8a8d-b0f300a1e183</t>
  </si>
  <si>
    <t>https://auctions.dreweatts.com/auctions/8791/drewea1-10428/lot-details/d40dbfea-e775-4a44-9029-b0f300a1e239</t>
  </si>
  <si>
    <t>https://auctions.dreweatts.com/auctions/8791/drewea1-10428/lot-details/1d10b748-b582-4d01-927c-b0f300a1e42f</t>
  </si>
  <si>
    <t>https://auctions.dreweatts.com/auctions/8791/drewea1-10428/lot-details/6005ef2e-a4d2-4ff7-99ec-b0f300a1e641</t>
  </si>
  <si>
    <t>https://auctions.dreweatts.com/auctions/8791/drewea1-10428/lot-details/8bfd8d64-0055-41f6-952e-b0f300a1e82d</t>
  </si>
  <si>
    <t>https://auctions.dreweatts.com/auctions/8791/drewea1-10428/lot-details/6223351a-4e73-4873-bc26-b0f300a1e99b</t>
  </si>
  <si>
    <t>https://auctions.dreweatts.com/auctions/8791/drewea1-10428/lot-details/45968621-a346-439c-b111-b0f300a1eb6f</t>
  </si>
  <si>
    <t>https://auctions.dreweatts.com/auctions/8791/drewea1-10428/lot-details/2538788d-9e18-4fed-9902-b0f300a1ed03</t>
  </si>
  <si>
    <t>https://auctions.dreweatts.com/auctions/8791/drewea1-10428/lot-details/ffda78a6-2259-489e-a5cb-b0f300a1eee9</t>
  </si>
  <si>
    <t>https://auctions.dreweatts.com/auctions/8791/drewea1-10428/lot-details/714c1c22-2ef9-45ae-aa6a-b0f300a1f0b5</t>
  </si>
  <si>
    <t>https://auctions.dreweatts.com/auctions/8791/drewea1-10428/lot-details/c162e464-b852-410a-9af0-b0f300a1f277</t>
  </si>
  <si>
    <t>https://auctions.dreweatts.com/auctions/8791/drewea1-10428/lot-details/b0a1ac9b-33ad-4df8-8886-b0f300a1f428</t>
  </si>
  <si>
    <t>https://auctions.dreweatts.com/auctions/8791/drewea1-10428/lot-details/41df61dd-c750-4cd9-8361-b0f300a1f5d6</t>
  </si>
  <si>
    <t>https://auctions.dreweatts.com/auctions/8791/drewea1-10428/lot-details/5e5c8684-ce64-4ff8-a55f-b0f300a1f7a5</t>
  </si>
  <si>
    <t>https://auctions.dreweatts.com/auctions/8791/drewea1-10428/lot-details/626aea12-7005-4679-8178-b0f300a1f989</t>
  </si>
  <si>
    <t>https://auctions.dreweatts.com/auctions/8791/drewea1-10428/lot-details/ee94d29c-cdba-47be-9d2c-b0f300a1fb70</t>
  </si>
  <si>
    <t>https://auctions.dreweatts.com/auctions/8791/drewea1-10428/lot-details/d50a642e-8b02-45fa-8fc4-b0f300a1fd6e</t>
  </si>
  <si>
    <t>https://auctions.dreweatts.com/auctions/8791/drewea1-10428/lot-details/db5e5973-7d08-42c9-aed5-b0f300a1ff43</t>
  </si>
  <si>
    <t>https://auctions.dreweatts.com/auctions/8791/drewea1-10428/lot-details/b41d4b1e-aadf-400a-b42f-b0f300a20111</t>
  </si>
  <si>
    <t>https://auctions.dreweatts.com/auctions/8791/drewea1-10428/lot-details/148608d8-86a1-41c2-89a1-b0f300a202ea</t>
  </si>
  <si>
    <t>https://auctions.dreweatts.com/auctions/8791/drewea1-10428/lot-details/ab94338a-5efc-4ed5-9b1b-b0f300a204ec</t>
  </si>
  <si>
    <t>https://auctions.dreweatts.com/auctions/8791/drewea1-10428/lot-details/7ffc5206-12b8-43e3-a71d-b0f300a20a50</t>
  </si>
  <si>
    <t>https://auctions.dreweatts.com/auctions/8791/drewea1-10428/lot-details/f1e6d2d5-1138-417a-bb5d-b0f300a20c3c</t>
  </si>
  <si>
    <t>https://auctions.dreweatts.com/auctions/8791/drewea1-10428/lot-details/c8179884-036f-4463-b5b7-b0f300a20e42</t>
  </si>
  <si>
    <t>https://auctions.dreweatts.com/auctions/8791/drewea1-10428/lot-details/325701a1-7579-48ed-8e25-b0f300a2109a</t>
  </si>
  <si>
    <t>https://auctions.dreweatts.com/auctions/8791/drewea1-10428/lot-details/30fc5723-404b-45dc-a812-b0f300a21278</t>
  </si>
  <si>
    <t>https://auctions.dreweatts.com/auctions/8791/drewea1-10428/lot-details/66e356e8-461b-46ea-a220-b0f300a214d9</t>
  </si>
  <si>
    <t>https://auctions.dreweatts.com/auctions/8791/drewea1-10428/lot-details/9c27f332-aa4a-4fd7-bc8f-b0f300a2167f</t>
  </si>
  <si>
    <t>https://auctions.dreweatts.com/auctions/8791/drewea1-10428/lot-details/da441509-609a-4d80-8b88-b0f300a2186e</t>
  </si>
  <si>
    <t>https://auctions.dreweatts.com/auctions/8791/drewea1-10428/lot-details/5f00ae04-66d4-4aa3-b90f-b0f300a21a61</t>
  </si>
  <si>
    <t>https://auctions.dreweatts.com/auctions/8791/drewea1-10428/lot-details/912a4b6f-a606-444d-8842-b0f300a21c67</t>
  </si>
  <si>
    <t>Lot No.</t>
  </si>
  <si>
    <t>300cl</t>
  </si>
  <si>
    <r>
      <t xml:space="preserve">Dreweatts | An Important Private Collection of Exceptional Bordeaux in Large Formats (Sale 14798)
Live Online Auction taking place at Donnington | 28 January 2025 | 10.30am GMT
</t>
    </r>
    <r>
      <rPr>
        <b/>
        <i/>
        <sz val="10"/>
        <rFont val="Calibri"/>
        <family val="2"/>
      </rPr>
      <t>DISCLAIMER: This document is provided for information only and is non-binding.  
Bidders should refer to the lot details in the online catalogue on dreweatts.com prior to placing any bids.</t>
    </r>
  </si>
  <si>
    <r>
      <t xml:space="preserve">Dreweatts | Fine Wine, Champagne, Vintage Port and Spirits (Sale 14718)
Live Online Auction taking place at Donnington | 28 January 2025 | 12.30am GMT
</t>
    </r>
    <r>
      <rPr>
        <b/>
        <i/>
        <sz val="10"/>
        <rFont val="Calibri"/>
        <family val="2"/>
      </rPr>
      <t>DISCLAIMER: This document is provided for information only and is non-binding.  
Bidders should refer to the lot details in the online catalogue on dreweatts.com prior to placing any bids.</t>
    </r>
  </si>
  <si>
    <t>Quinta do Noval, Vintage Port</t>
  </si>
  <si>
    <t>Warre's, Vintage Port</t>
  </si>
  <si>
    <t>Mixed Lot of Vintage Port</t>
  </si>
  <si>
    <t>Graham's, Vintage Port</t>
  </si>
  <si>
    <t>Sandeman, Vintage Port</t>
  </si>
  <si>
    <t>Dow's, Vintage Port</t>
  </si>
  <si>
    <t>Fonseca, Vintage Port</t>
  </si>
  <si>
    <t>Wine &amp; Soul, Pintas, Douro</t>
  </si>
  <si>
    <t>1975/1996 Mixed Lot of Vintage &amp; Single Vineyard Port</t>
  </si>
  <si>
    <t>1977/2007 Mixed Lot of Vintage Port</t>
  </si>
  <si>
    <t>Chateau de Lacaze, Bas Armagnac</t>
  </si>
  <si>
    <t>Hine, Vintage Early Landed, Cognac</t>
  </si>
  <si>
    <t>Delamain, Pale Dry XO, Grande Champagne Cognac</t>
  </si>
  <si>
    <t>Delamain (Army &amp; Navy), Grande Champagne Cognac 1871-1971 Centenary</t>
  </si>
  <si>
    <t>Mortlach, Single Malt Rare Old Highland, Speyside</t>
  </si>
  <si>
    <t>Macallan, Highland Single Malt Oscuro, Speyside</t>
  </si>
  <si>
    <t>Dom Perignon</t>
  </si>
  <si>
    <t>Bollinger, La Grande Annee</t>
  </si>
  <si>
    <t>Louis Roederer, Cristal</t>
  </si>
  <si>
    <t>Charles Heidsieck, Blanc des Millenaires Brut - In Bond</t>
  </si>
  <si>
    <t>Pol Roger, Sir Winston Churchill (Magnums)</t>
  </si>
  <si>
    <t>Henri Giraud, Fut de Chene MV Brut Grand Cru, Ay - In Bond</t>
  </si>
  <si>
    <t>Pol Roger, Extra Cuvee Reserve Blanc (Magnums)</t>
  </si>
  <si>
    <t>Bollinger, La Grande Annee - In Bond</t>
  </si>
  <si>
    <t>Bollinger, RD - In Bond</t>
  </si>
  <si>
    <t>Pol Roger, Brut (Magnums) - In Bond</t>
  </si>
  <si>
    <t>Dom Perignon, Luminous</t>
  </si>
  <si>
    <t>Louis Roederer, Cristal - In Bond</t>
  </si>
  <si>
    <t>Henners, Maypole Brut, England - In Bond</t>
  </si>
  <si>
    <t>Rathfinny, Classic Cuvee, Brut</t>
  </si>
  <si>
    <t>1990/2004 Bollinger, La Grande Annee</t>
  </si>
  <si>
    <t>de Sousa, Blanc de Blancs, Brut Reserve Grand Cru</t>
  </si>
  <si>
    <t>Berry Bros. &amp; Rudd, Grand Cru Champagne, Brut</t>
  </si>
  <si>
    <t>Joseph Perrier, Cuvee Royale</t>
  </si>
  <si>
    <t>Laurent Perrier, Brut</t>
  </si>
  <si>
    <t>Berry Bros. &amp; Rudd (Antech), Cremant de Limoux</t>
  </si>
  <si>
    <t>Domaine Huet, Vouvray, Clos Bourg Demi Sec - In Bond</t>
  </si>
  <si>
    <t>Chateau Rieussec Premier Cru Classe, Sauternes (Halves)</t>
  </si>
  <si>
    <t>Chateau Lafaurie-Peyraguey Premier Cru Classe, Sauternes - In Bond</t>
  </si>
  <si>
    <t>Domaine Sarda-Malet, Carbasse VDN Vin Doux Naturel</t>
  </si>
  <si>
    <t>Royal Tokaji, Aszu 5 Puttonyos, Tokaj</t>
  </si>
  <si>
    <t>Chateau Giscours 3eme Cru Classe, Margaux</t>
  </si>
  <si>
    <t>Chateau Leoville Las Cases 2eme Cru Classe, Saint-Julien</t>
  </si>
  <si>
    <t>Chateau Leoville Poyferre 2eme Cru Classe, Saint-Julien</t>
  </si>
  <si>
    <t>Chateau Lynch Bages 5eme Cru Classe, Pauillac</t>
  </si>
  <si>
    <t>Chateau Pavie Premier Grand Cru Classe A, Saint-Emilion Grand Cru</t>
  </si>
  <si>
    <t>Cos d'Estournel 2eme Cru Classe, Saint-Estephe</t>
  </si>
  <si>
    <t>Chateau Gruaud Larose 2eme Cru Classe, Saint-Julien</t>
  </si>
  <si>
    <t>Chateau La Lagune 3eme Cru Classe, Haut-Medoc</t>
  </si>
  <si>
    <t>Chateau Angludet, Margaux</t>
  </si>
  <si>
    <t>Chateau Chasse-Spleen, Moulis en Medoc</t>
  </si>
  <si>
    <t>Chateau Lafite Rothschild Premier Cru Classe, Pauillac</t>
  </si>
  <si>
    <t>Chateau Mouton Rothschild Premier Cru Classe, Pauillac</t>
  </si>
  <si>
    <t>Chateau Talbot 4eme Cru Classe, Saint-Julien</t>
  </si>
  <si>
    <t>Chateau La Mission Haut-Brion Cru Classe, Pessac-Leognan</t>
  </si>
  <si>
    <t>Ducru-Beaucaillou 2eme Cru Classe, Saint-Julien</t>
  </si>
  <si>
    <t>Chateau Montrose 2eme Cru Classe, Saint-Estephe</t>
  </si>
  <si>
    <t>Chateau Lafleur, Pomerol</t>
  </si>
  <si>
    <t>Chateau Batailley 5eme Cru Classe, Pauillac</t>
  </si>
  <si>
    <t>Chateau Haut-Batailley 5eme Cru Classe, Pauillac</t>
  </si>
  <si>
    <t>Chateau Ducru-Beaucaillou, Saint-Julien</t>
  </si>
  <si>
    <t>Chateau Caronne Ste Gemme, Haut-Medoc</t>
  </si>
  <si>
    <t>Chateau Fourcas Dupre, Listrac-Medoc</t>
  </si>
  <si>
    <t>Chateau Pontet-Canet 5eme Cru Classe, Pauillac</t>
  </si>
  <si>
    <t>Le Pauillac de Chateau Latour, Pauillac - In Bond</t>
  </si>
  <si>
    <t>Chateau Corbin Grand Cru Classe, Saint-Emilion Grand Cru</t>
  </si>
  <si>
    <t>Chateau Maucaillou, Moulis en Medoc</t>
  </si>
  <si>
    <t>Chateau Cantemerle 5eme Cru Classe, Haut-Medoc</t>
  </si>
  <si>
    <t>Chateau Ormes de Pez, Saint-Estephe</t>
  </si>
  <si>
    <t>Chateau Beaumont, Haut-Medoc</t>
  </si>
  <si>
    <t>Chateau Gloria, Saint-Julien - In Bond</t>
  </si>
  <si>
    <t>L'Esprit de Chevalier, Pessac-Leognan</t>
  </si>
  <si>
    <t>Chateau Lafite Rothschild Premier Cru Classe, Pauillac (Imperial) - In Bond</t>
  </si>
  <si>
    <t>Chateau Leoville Barton 2eme Cru Classe, Saint-Julien - In Bond</t>
  </si>
  <si>
    <t>Chateau Lynch-Bages 5eme Cru Classe, Pauillac - In Bond</t>
  </si>
  <si>
    <t>La Closerie des Eyrins, Margaux</t>
  </si>
  <si>
    <t>Le Clarence de Haut-Brion, Pessac-Leognan - In Bond</t>
  </si>
  <si>
    <t>Chateau Bonalgue, Pomerol - In Bond</t>
  </si>
  <si>
    <t>Chateau Margaux Premier Cru Classe, Margaux - In Bond</t>
  </si>
  <si>
    <t>Chateau Mouton Rothschild Premier Cru Classe, Pauillac - In Bond</t>
  </si>
  <si>
    <t>Chateau Haut-Brion Premier Cru Classe, Pessac-Leognan - In Bond</t>
  </si>
  <si>
    <t>Chateau Rauzan-Segla 2eme Cru Classe, Margaux</t>
  </si>
  <si>
    <t>Chateau Leoville Poyferre 2eme Cru Classe, Saint-Julien - In Bond</t>
  </si>
  <si>
    <t>Chateau Trotte Vieille Premier Grand Cru Classe B, Saint-Emilion Grand Cru</t>
  </si>
  <si>
    <t>Cos d'Estournel 2eme Cru Classe, Saint-Estephe - In Bond</t>
  </si>
  <si>
    <t>Chateau Duhart-Milon 4eme Cru Classe, Pauillac - In Bond</t>
  </si>
  <si>
    <t>Chateau Branaire-Ducru 4eme Cru Classe, Saint-Julien - In Bond</t>
  </si>
  <si>
    <t>Le Petit Haut Lafitte, Pessac-Leognan - In Bond</t>
  </si>
  <si>
    <t>Chateau Meyney, Saint-Estephe - In Bond</t>
  </si>
  <si>
    <t>Clos Fourtet Premier Grand Cru Classe B, Saint-Emilion Grand Cru</t>
  </si>
  <si>
    <t>Aromes de Pavie, Saint-Emilion Grand Cru - In Bond</t>
  </si>
  <si>
    <t>Chateau Poesia, Saint-Emilion - In Bond</t>
  </si>
  <si>
    <t>Chateau L'Eglise-Clinet, Pomerol</t>
  </si>
  <si>
    <t>Chateau Lynch Bages 5eme Cru Classe, Pauillac - In Bond</t>
  </si>
  <si>
    <t>Chateau Pedesclaux 5eme Cru Classe, Pauillac</t>
  </si>
  <si>
    <t>Chateau Pedesclaux 5eme Cru Classe, Pauillac (Magnums) - In Bond</t>
  </si>
  <si>
    <t>Chateau Haut-Brisson, Saint-Emilion Grand Cru (Magnums) - In Bond</t>
  </si>
  <si>
    <t>Chateau Lilian Ladouys, Saint-Estephe (Magnums) - In Bond</t>
  </si>
  <si>
    <t>Chateau Canon Premier Grand Cru Classe B, Saint-Emilion Grand Cru - In Bond</t>
  </si>
  <si>
    <t>Chateau Figeac Premier Grand Cru Classe B, Saint-Emilion Grand Cru - In Bond</t>
  </si>
  <si>
    <t>Carillon d'Angelus, Saint-Emilion Grand Cru - In Bond</t>
  </si>
  <si>
    <t>Chateau Marquis d'Alesme 3eme Cru Classe, Margaux</t>
  </si>
  <si>
    <t>Segla, Margaux (Magnums) - In Bond</t>
  </si>
  <si>
    <t>Le Petit Mouton de Mouton Rothschild, Pauillac - In Bond</t>
  </si>
  <si>
    <t>Chateau Smith Haut Lafitte, Rouge Cru Classe, Pessac-Leognan</t>
  </si>
  <si>
    <t>1998/2005 Chateau Trotanoy, Pomerol</t>
  </si>
  <si>
    <t>Le Petit Haut Lafitte Blanc, Pessac-Leognan - In Bond</t>
  </si>
  <si>
    <t>Chateau de Reignac, Bordeaux Superieur</t>
  </si>
  <si>
    <t>Domaine l'A, Castillon-Cotes de Bordeaux - In Bond</t>
  </si>
  <si>
    <t>Chateau Grand Village, Bordeaux Superieur - In Bond</t>
  </si>
  <si>
    <t>1986-1989 Mixed case of fine Bordeaux</t>
  </si>
  <si>
    <t>2004-2018 Mixed Case from Margaux, Saint-Julien &amp; Medoc</t>
  </si>
  <si>
    <t>2005/2009 Mixed Fine Case from Pauillac and Saint-Estephe</t>
  </si>
  <si>
    <t>2003-2010 A very fine case of Mixed Bordeaux</t>
  </si>
  <si>
    <t>2010-2015 Mixed Case from Saint-Emilion &amp; Medoc</t>
  </si>
  <si>
    <t>Domaine Armand Rousseau, Chambertin Grand Cru</t>
  </si>
  <si>
    <t>Domaine Comte Georges de Vogue, Bonnes Mares Grand Cru</t>
  </si>
  <si>
    <t>Domaine Comte Georges de Vogue, Chambolle-Musigny Premier Cru, Les Amoureuses</t>
  </si>
  <si>
    <t>Domaine Comte Georges de Vogue, Musigny Grand Cru, Cuvee Vieilles Vignes</t>
  </si>
  <si>
    <t>Bouchard Pere et Fils, Volnay Premier Cru, Fremiets, Clos de la Rougeotte</t>
  </si>
  <si>
    <t>Domaine Rene Engel, Clos de Vougeot Grand Cru</t>
  </si>
  <si>
    <t>Domaine Anne Gros, Richebourg Grand Cru</t>
  </si>
  <si>
    <t>Bertrand Ambroise, Nuits-Saint-Georges Premier Cru, Les Argillieres</t>
  </si>
  <si>
    <t>Aleth Girardin, Mixed Premier Cru Pommard</t>
  </si>
  <si>
    <t>Aleth Girardin, Pommard Premier Cru, Les Grands Epenots</t>
  </si>
  <si>
    <t>Domaine de Courcel, Mixed Lot of Pommard Premier Cru</t>
  </si>
  <si>
    <t>Domaine de Courcel, Pommard Premier Cru, Les Rugiens</t>
  </si>
  <si>
    <t>Aleth Girardin, Pommard Premier Cru, Les Epenots</t>
  </si>
  <si>
    <t>Aleth Girardin, Pommard Premier Cru, Les Rugiens Bas</t>
  </si>
  <si>
    <t>Lucien Le Moine, Griotte-Chambertin Grand Cru (Magnums) - In Bond</t>
  </si>
  <si>
    <t>Jean Jacques Girard, Bourgogne, Rouge</t>
  </si>
  <si>
    <t>Michele et Patrice Rion, Nuits-Saint-Georges Premier Cru, Clos des Argillieres</t>
  </si>
  <si>
    <t>Michele et Patrice Rion, Nuits-Saint-Georges Premier Cru, Clos Saint-Marc</t>
  </si>
  <si>
    <t>Michele et Patrice Rion, Chambolle-Musigny Premier Cru, Les Charmes</t>
  </si>
  <si>
    <t>Michele et Patrice Rion, Chambolle-Musigny Premier Cru, Les Fuees</t>
  </si>
  <si>
    <t>Michele et Patrice Rion, Chambolle-Musigny Premier Cru, Les Gruenchers</t>
  </si>
  <si>
    <t>Charles van Canneyt, Charmes-Chambertin Grand Cru - In Bond</t>
  </si>
  <si>
    <t>2012/2014 Michele et Patrice Rion, Chambolle-Musigny Premier Cru, Les Fuees</t>
  </si>
  <si>
    <t>Domaine Charlopin Tissier, Vosne-Romanee - In Bond</t>
  </si>
  <si>
    <t>Domaine Tortochot, Charmes-Chambertin Grand Cru (Magnums) - In Bond</t>
  </si>
  <si>
    <t>Aleth Girardin, Pommard Premier Cru, Les Rugiens</t>
  </si>
  <si>
    <t>2013/2015 Michele et Patrice Rion, Chambolle-Musigny Premier Cru, Les Fuees</t>
  </si>
  <si>
    <t>2012/2015 Michele et Patrice Rion, Chambolle-Musigny Premier Cru, Les Gruenchers</t>
  </si>
  <si>
    <t>Dujac Fils et Pere, Morey-Saint-Denis - In Bond</t>
  </si>
  <si>
    <t>Camille Giroud, Santenay, Rouge</t>
  </si>
  <si>
    <t>Fourrier, Latricieres-Chambertin Grand Cru - In Bond</t>
  </si>
  <si>
    <t>Charles van Canneyt, Bourgogne, Rouge - In Bond</t>
  </si>
  <si>
    <t>Domaine Louis Jadot, Savigny-les-Beaune Premier Cru, Les Narbantons - In Bond</t>
  </si>
  <si>
    <t>Lignier-Michelot, Morey-Saint-Denis Premier Cru, Les Faconnieres</t>
  </si>
  <si>
    <t>Vaudoisey-Creusefond, Pommard Premier Cru, Les Charmots</t>
  </si>
  <si>
    <t>Domaine Comte Georges de Vogue, Chambolle-Musigny - In Bond</t>
  </si>
  <si>
    <t>Alain Hudelot-Noellat, Bourgogne - In Bond</t>
  </si>
  <si>
    <t>Domaine Michel Lafarge, Bourgogne - In Bond</t>
  </si>
  <si>
    <t>Vaudoisey-Creusefond, Pommard Croix Blanche</t>
  </si>
  <si>
    <t>Vaudoisey-Creusefond, Pommard</t>
  </si>
  <si>
    <t>Lamy-Pillot, Chassagne-Montrachet Premier Cru, Morgeot Rouge</t>
  </si>
  <si>
    <t>Arnaud Chopin, Nuits-Saint-Georges, Au Bas de Combe</t>
  </si>
  <si>
    <t>Domaine Jean Vaudoisey, Bourgogne, Pinot Noir</t>
  </si>
  <si>
    <t>Etienne Sauzet, Puligny-Montrachet Premier Cru, Les Referts</t>
  </si>
  <si>
    <t>Domaine des Lambrays, Puligny-Montrachet Premier Cru, Les Folatieres - In Bond</t>
  </si>
  <si>
    <t>Maison Chapoutier, Hermitage, Ermitage Blanc L'oree - In Bond</t>
  </si>
  <si>
    <t>Maison Louis Jadot, Batard-Montrachet Grand Cru - In Bond</t>
  </si>
  <si>
    <t>Bongran, Vire-Clesse, EJ Thevenet Quintaine - In Bond</t>
  </si>
  <si>
    <t>Bongran, Vire-Clesse, EJ Thevenet Quintaine - In Bond - In Bond</t>
  </si>
  <si>
    <t>Pierre-Yves Colin-Morey, Corton-Charlemagne Grand Cru</t>
  </si>
  <si>
    <t>Pierre-Yves Colin-Morey, Chassagne-Montrachet Premier Cru, Morgeot Blanc</t>
  </si>
  <si>
    <t>Pierre-Yves Colin-Morey, Meursault Premier Cru, Charmes</t>
  </si>
  <si>
    <t>Samuel Billaud, Petit Chablis - In Bond</t>
  </si>
  <si>
    <t>Pierre-Yves Colin-Morey, Puligny-Montrachet Premier Cru, Les Folatieres</t>
  </si>
  <si>
    <t>Pierre-Yves Colin-Morey, Puligny-Montrachet Premier Cru, Les Garennes</t>
  </si>
  <si>
    <t>Pierre-Yves Colin-Morey, Puligny-Montrachet</t>
  </si>
  <si>
    <t>Caroline Morey, Chassagne-Montrachet Premier Cru, Les Vergers</t>
  </si>
  <si>
    <t>Pierre-Yves Colin-Morey, Puligny-Montrachet Premier Cru, La Garenne</t>
  </si>
  <si>
    <t>Pierre-Yves Colin-Morey, Santenay Premier Cru, La Comme</t>
  </si>
  <si>
    <t>Caroline Morey, Chassagne-Montrachet, Les Chambrees</t>
  </si>
  <si>
    <t>Caroline Morey, Santenay, Les Cornieres Blanc</t>
  </si>
  <si>
    <t>Domaine Genot-Boulanger, Meursault, Les Boucheres</t>
  </si>
  <si>
    <t>Pierre-Yves Colin-Morey, Chassagne-Montrachet, Les Ancegnieres</t>
  </si>
  <si>
    <t>Vaudoisey-Creusefond, Meursault</t>
  </si>
  <si>
    <t>Pierre-Yves Colin-Morey, Chassagne-Montrachet, Vieilles Vignes</t>
  </si>
  <si>
    <t>Domaine Cellier Moines, Montagny Premier Cru, Les Combes</t>
  </si>
  <si>
    <t>Domaine Roulot, Bourgogne, Blanc</t>
  </si>
  <si>
    <t>2016/2019 Mixed Lot of Pierre-Yves Colin-Morey, Burgundy</t>
  </si>
  <si>
    <t>Domaine Guiberteau, Saumur, Arboises - In Bond</t>
  </si>
  <si>
    <t>Chateau Rayas, Chateauneuf-du-Pape</t>
  </si>
  <si>
    <t>Jean-Louis Chave, Hermitage</t>
  </si>
  <si>
    <t>Chateau de Beaucastel Rouge, Chateauneuf-du-Pape</t>
  </si>
  <si>
    <t>Gentaz Dervieux, Cote Rotie, Brune</t>
  </si>
  <si>
    <t>Thierry Allemand, Cornas, Chaillot</t>
  </si>
  <si>
    <t>Maison Chapoutier, Hermitage, Ermitage Blanc L'oree</t>
  </si>
  <si>
    <t>Chateau de Beaucastel Rouge, Chateauneuf-du-Pape (Magnums)</t>
  </si>
  <si>
    <t>Domaine du Pegau, Chateauneuf-du-Pape, Da Capo (Double Magnum)</t>
  </si>
  <si>
    <t>Bosquet des Papes, Chateauneuf-du-Pape, A la Gloire de Mon Grand-Pere</t>
  </si>
  <si>
    <t>Paul Jaboulet Aine, Crozes-Hermitage, Domaine de Thalabert</t>
  </si>
  <si>
    <t>Paul Jaboulet Aine, Vacqueyras, Les Cypres</t>
  </si>
  <si>
    <t>Delubac, Cairanne, Bruneau</t>
  </si>
  <si>
    <t>Mas de Libian, Cotes du Rhone Villages, Khayyam</t>
  </si>
  <si>
    <t>Pierre Gaillard, Cote Rotie, Esprit Blonde - In Bond</t>
  </si>
  <si>
    <t>Jean-Claude Marsanne, Saint Joseph - In Bond</t>
  </si>
  <si>
    <t>1996/1997 Mixed Lot of Paul Jaboulet Aine, Cornas, Domaine de Saint Pierre</t>
  </si>
  <si>
    <t>1996/2001 Maison Chapoutier, Hermitage, Ermitage Blanc L'oree</t>
  </si>
  <si>
    <t>Mixed Lot of Paul Jaboulet Aine Crozes-Hermitage and Cornas</t>
  </si>
  <si>
    <t>Domaine Pierre Usseglio, Chateauneuf-du-Pape, Reserve des 2 Freres</t>
  </si>
  <si>
    <t>Mixed Lot of Paul Jaboulet Aine, Cotes du Rhone</t>
  </si>
  <si>
    <t>Mixed Lot from Stephane Ogier and Domaine Rostaing</t>
  </si>
  <si>
    <t>Mixed Lot of Saint-Joseph and Crozes-Hermitage</t>
  </si>
  <si>
    <t>1985/1986 Mixed Lot of Chateauneuf du Pape</t>
  </si>
  <si>
    <t>Domaine de Bila-Haut, Cotes du Roussillon, Latour de France Occultum Lapidem - In Bond</t>
  </si>
  <si>
    <t>Jean Foillard, Athanor, Morgon - In Bond</t>
  </si>
  <si>
    <t>Lafage, Bastide Miraflors, Cotes du Roussillon - In Bond</t>
  </si>
  <si>
    <t>Marcel Lapierre, Morgon (Magnums) - In Bond</t>
  </si>
  <si>
    <t>Gunderloch, Nackenheim Rothenberg Riesling TBA, Rheinhessen (Halves)</t>
  </si>
  <si>
    <t>Donnhoff, Norheimer Dellchen Riesling Spatlese, Nahe - In Bond</t>
  </si>
  <si>
    <t>Franz Hirtzberger, Rotes Tor Gruner Veltliner Smaragd, Wachau - In Bond</t>
  </si>
  <si>
    <t>Prager, Hinter Burg Gruner Veltliner Federspiel, Wachau - In Bond</t>
  </si>
  <si>
    <t>Gaja, Langhe Conteisa, Barolo DOCG - In Bond</t>
  </si>
  <si>
    <t>Biondi-Santi, Brunello di Montalcino - In Bond</t>
  </si>
  <si>
    <t>Giacomo Conterno, Barbera d'Alba, Cascina Francia (Magnums)</t>
  </si>
  <si>
    <t>Elio Sandri, Barolo, Perno Riserva - In Bond</t>
  </si>
  <si>
    <t>Rocca di Frassinello, Maremma Toscana IGT - In Bond</t>
  </si>
  <si>
    <t>Dal Forno Romano, Valpolicella, Superiore Monte Lodoletta</t>
  </si>
  <si>
    <t>Tua Rita, Giusto Notri, IGT - In Bond</t>
  </si>
  <si>
    <t>Paitin, Barbaresco, Sori Paitin Vecchie Vigne Riserva - In Bond</t>
  </si>
  <si>
    <t>Fratelli Alessandria, Barolo - In Bond</t>
  </si>
  <si>
    <t>Marengo, Barolo, Bricco Viole - In Bond</t>
  </si>
  <si>
    <t>Tignanello, Toscana</t>
  </si>
  <si>
    <t>Poggio Tesoro, Bolgheri, Sondraia - In Bond</t>
  </si>
  <si>
    <t>Produttori del Barbaresco, Barbaresco - In Bond</t>
  </si>
  <si>
    <t>di Biserno, Il Pino, Toscana IGT - In Bond</t>
  </si>
  <si>
    <t>Fontodi, Flaccianello delle Pieve, Colli della Toscana Centrale</t>
  </si>
  <si>
    <t>Le Chiuse, Brunello di Montalcino</t>
  </si>
  <si>
    <t>Antinori (Guado Tasso), Il Bruciato, IGT - In Bond</t>
  </si>
  <si>
    <t>Bibi Graetz, Testamatta Rosso, Toscana</t>
  </si>
  <si>
    <t>Argentiera, Bolgheri, Superiore</t>
  </si>
  <si>
    <t>Monacesca, Mirum, Verdicchio di Matelica Riserva - In Bond</t>
  </si>
  <si>
    <t>Castello di Ama, Chianti Classico (Magnums) - In Bond</t>
  </si>
  <si>
    <t>2007/2017 Tignanello, Toscana</t>
  </si>
  <si>
    <t>La Rioja Alta, Gran Reserva 904, Rioja -In Bond</t>
  </si>
  <si>
    <t>Remirez Ganuza, Reserva, Rioja - In Bond</t>
  </si>
  <si>
    <t>CVNE, Rioja Gran Reserva Imperial (Magnums) - In Bond</t>
  </si>
  <si>
    <t>Muga, Prado Enea Gran Reserva, Rioja</t>
  </si>
  <si>
    <t>Torre de Ona, Martelo Reserva, Rioja (Magnums) - In Bond</t>
  </si>
  <si>
    <t>Rioja Alta, Vina Ardanza Reserva, Rioja (Magnums) - In Bond</t>
  </si>
  <si>
    <t>Dominio Aguila, Ribera del Duero, Canta Perdiz</t>
  </si>
  <si>
    <t>Dominio Aguila, Ribera del Duero, Reserva</t>
  </si>
  <si>
    <t>Merayo, Bierzo, Tres Filas Mencia - In Bond</t>
  </si>
  <si>
    <t>Anwilka, Stellenbosch - In Bond</t>
  </si>
  <si>
    <t>Penfolds, Grange Hermitage Bin 95, South Australia</t>
  </si>
  <si>
    <t>Henschke, Mount Edelstone Vineyard, Eden Valley</t>
  </si>
  <si>
    <t>Clarendon Hills, Astralis, South Australia</t>
  </si>
  <si>
    <t>Mitolo, G.A.M. Shiraz, McLaren Vale - In Bond</t>
  </si>
  <si>
    <t>Harlan Estate, The Maiden, Napa Valley</t>
  </si>
  <si>
    <t>Revana, Cabernet Sauvignon, Napa Valley</t>
  </si>
  <si>
    <t>Verite, Le Desir, Sonoma County</t>
  </si>
  <si>
    <t>Verite, La Joie, Sonoma County</t>
  </si>
  <si>
    <t>Dominus, Napa Valley</t>
  </si>
  <si>
    <t>Kistler, Vine Hill Vineyard Chardonnay, Russian River Valley</t>
  </si>
  <si>
    <t>Dominus, Napa Valley - In Bond</t>
  </si>
  <si>
    <t>Occidental (Kistler), SWK Vineyard, Sonoma County - In Bond</t>
  </si>
  <si>
    <t>Shafer, Hillside Select, Stags Leap District</t>
  </si>
  <si>
    <t>Colgin, IX Estate Syrah, Napa Valley</t>
  </si>
  <si>
    <t>Paul Hobbs, Beckstoffer To Kalon Vineyard Cabernet Sauvignon, Napa Valley</t>
  </si>
  <si>
    <t>Continuum, Napa Valley</t>
  </si>
  <si>
    <t>Mixed Lot of Kapcsandy Family Winery</t>
  </si>
  <si>
    <t>Montes, Purple Angel, Colchagua Valley</t>
  </si>
  <si>
    <t>Baettig Los Compadres, Vino de Vinedo, Cabernet Sauvignon - In Bond</t>
  </si>
  <si>
    <t>1999/2013 A Wonderful Mixed Pinot Noir Case from USA and New Zealand (Mixed Formats)</t>
  </si>
  <si>
    <t>2009/2017 A Trio of French Legends</t>
  </si>
  <si>
    <t>Povenance</t>
  </si>
  <si>
    <t>Quinta do Noval</t>
  </si>
  <si>
    <t>Port</t>
  </si>
  <si>
    <t>N</t>
  </si>
  <si>
    <t>Warre's</t>
  </si>
  <si>
    <t>Labels damaged.</t>
  </si>
  <si>
    <t>1963 Fonseca, Vintage Port 
2x75cl 
1963 Croft, Vintage Port 
1x75cl
Total 3x75cl
1 damaged label, 2 slip labels damaged. The 1963 Croft has capsule damage.</t>
  </si>
  <si>
    <t>Graham's</t>
  </si>
  <si>
    <t>Labels and capsules damaged, 8 capsules corroded, corks not exposed.</t>
  </si>
  <si>
    <t>Sandeman</t>
  </si>
  <si>
    <t>3 bottles have label damage.</t>
  </si>
  <si>
    <t>Fonseca</t>
  </si>
  <si>
    <t>1 label is slightly soiled. 1 bottle has capsule damage.</t>
  </si>
  <si>
    <t>Dow's</t>
  </si>
  <si>
    <t>Previously stored in the cellar of Brooks's St James's Street, London.</t>
  </si>
  <si>
    <t>Pintas</t>
  </si>
  <si>
    <t>Taylor's</t>
  </si>
  <si>
    <t>NV</t>
  </si>
  <si>
    <t>1975 Warre's Vintage Port 
1x75cl 
1987 Taylor's, Quinta de Vargellas Vintage Port 
1x75cl 
1996 Churchill's, Quinta da Agua Alta Vintage Port 
4x75cl  
Total 6x75cl
Labels damaged, 2 capsules scuffed at bottom edge.</t>
  </si>
  <si>
    <t xml:space="preserve">1977 Fonseca, Vintage Port 
3x75cl 
2007 Quinta do Noval, Vintage Port 
2x75cl  
Total 5x75cl </t>
  </si>
  <si>
    <t>Armagnac</t>
  </si>
  <si>
    <t>70cl</t>
  </si>
  <si>
    <t>Hine</t>
  </si>
  <si>
    <t xml:space="preserve">Landed 1987, bottled 2002, Tanner's Ltd. </t>
  </si>
  <si>
    <t>Cognac</t>
  </si>
  <si>
    <t>Landed in 1990, bottled in 2006, private strip label states "Bottled from cask 209 May 2006 for Hunter Thompson".</t>
  </si>
  <si>
    <t xml:space="preserve">Acquired in cask from Bristol Spirits Ltd. in 1988, it was subsequently bottled in May 2006 under the supervision of Bernard Hine.  The cases were transferred to London City Bond where they have been held ever since.    </t>
  </si>
  <si>
    <t>Delamain</t>
  </si>
  <si>
    <t xml:space="preserve">70% Proof.  Specially reserved and imported exclusively by The Army &amp; Navy Stores in Westminster to commemorate their 1871 1971 Centenary.  
Bottle nos. 84 &amp; 85 out of 242 bottles produced. </t>
  </si>
  <si>
    <t>Mortlach</t>
  </si>
  <si>
    <t xml:space="preserve">Bottled 1995 </t>
  </si>
  <si>
    <t xml:space="preserve">These wines were part of an important collection. Previously stored in a temperature controlled cellar in a fine house in one of the most notable and historic squares  in West London. </t>
  </si>
  <si>
    <t>Macallan</t>
  </si>
  <si>
    <t>These wines were part of an important collection. Previously stored in a temperature controlled cellar in a fine house in one of the most notable and historic squares in West London.</t>
  </si>
  <si>
    <t>Champagne</t>
  </si>
  <si>
    <t>White</t>
  </si>
  <si>
    <t>Bollinger</t>
  </si>
  <si>
    <t xml:space="preserve">Landau' handwritten in pen on labels.    </t>
  </si>
  <si>
    <t>From the Estate of a pioneering property titan and generous wine lover, this lot was previously stored in the underground cellars of the Garrick Club in London.</t>
  </si>
  <si>
    <t>Louis Roederer</t>
  </si>
  <si>
    <t xml:space="preserve">Label slightly scuffed.    </t>
  </si>
  <si>
    <t>These wines were part of an important collection.  Previously stored in a temperature controlled cellar in a fine house in one of the most notable and historic squares in West London.</t>
  </si>
  <si>
    <t>Charles Heidsieck</t>
  </si>
  <si>
    <t>OCC</t>
  </si>
  <si>
    <t>Pol Roger</t>
  </si>
  <si>
    <t xml:space="preserve">Packed in individual gift boxes.   </t>
  </si>
  <si>
    <t>Stored in a Shropshire cellar until removal for this sale.</t>
  </si>
  <si>
    <t>Packed in individual gift boxes.</t>
  </si>
  <si>
    <t xml:space="preserve">Label slightly damaged. . </t>
  </si>
  <si>
    <t>These wines were part of an important collection.  Previously stored in a temperature controlled cellar in a fine house in one of the most notable and historic squares in West London</t>
  </si>
  <si>
    <t>Henri Giraud</t>
  </si>
  <si>
    <t xml:space="preserve">Packed in individual gift boxes, OCC damp damaged.   </t>
  </si>
  <si>
    <t xml:space="preserve">Stored in a Shropshire cellar until removal for this sale.  </t>
  </si>
  <si>
    <t xml:space="preserve">Packed in individual presentation boxes with damaged corners.  </t>
  </si>
  <si>
    <t>Property of a passionate collector and stored in a private cellar.</t>
  </si>
  <si>
    <t xml:space="preserve">Packed in individual gift boxes within 3 magnum OCC, OCC damp damaged.   </t>
  </si>
  <si>
    <t xml:space="preserve">Stored in a Shropshire cellar until removal for this sale.   </t>
  </si>
  <si>
    <t>Labels very slightly scuffed, packed in individual gift boxes.</t>
  </si>
  <si>
    <t>Packed in 2x3 OCC</t>
  </si>
  <si>
    <t xml:space="preserve">Special edition label, base contains a battery operated system that lights up the bottle, checked and working correctly.    </t>
  </si>
  <si>
    <t xml:space="preserve">From the Estate of a pioneering property titan and generous wine lover, this lot was previously stored in the immaculate cellars of Oswald's in London. </t>
  </si>
  <si>
    <t>Henners</t>
  </si>
  <si>
    <t xml:space="preserve">Packed in 2x6 OCC </t>
  </si>
  <si>
    <t>Rathfinny</t>
  </si>
  <si>
    <t>1990 Bollinger, La Grande Annee 
1x75cl 
2004 Bollinger, La Grande Annee 
1x75cl  
Total 2x75cl 
Labels very slightly scuffed.</t>
  </si>
  <si>
    <t>de Sousa</t>
  </si>
  <si>
    <t xml:space="preserve">Labels scuffed.  </t>
  </si>
  <si>
    <t xml:space="preserve">Previously stored at a renowned Oxford college.  </t>
  </si>
  <si>
    <t xml:space="preserve">Bottled for Berry Bros. &amp; Rudd. 
Slightly damaged labels  </t>
  </si>
  <si>
    <t>Previously stored at a renowned Oxford college.</t>
  </si>
  <si>
    <t>Joseph Perrier</t>
  </si>
  <si>
    <t xml:space="preserve">Released in 2004  </t>
  </si>
  <si>
    <t xml:space="preserve">Labels damp stained and scuffed. 2 neck labels missing and 1 peeling 
Released in 2004  </t>
  </si>
  <si>
    <t xml:space="preserve">1 neck label torn and 1 label scuffed. 
Released in 2004  </t>
  </si>
  <si>
    <t xml:space="preserve">1 label damp stained and 1 neck label missing. 
Released in 2004  </t>
  </si>
  <si>
    <t>Laurent Perrier</t>
  </si>
  <si>
    <t xml:space="preserve">OCC water stained.  </t>
  </si>
  <si>
    <t xml:space="preserve">Slight label damage.    
The OCC water stained.  </t>
  </si>
  <si>
    <t xml:space="preserve">1 label soiled, 1 label scuffed. 
OCC water stained.    </t>
  </si>
  <si>
    <t>Labels scuffed and nicked.   
Still lovely and fresh with a fine mousse. Outstanding Cremant</t>
  </si>
  <si>
    <t>Limoux</t>
  </si>
  <si>
    <t>Domaine Huet</t>
  </si>
  <si>
    <t xml:space="preserve">Labels peeling.  
Dreweatts are very strict about the provenance of wine we offer for sale, but also conscious that White Burgundy can be subject to levels of pre oxidation, especially those produced between 1990 2008.  Please be aware that Dreweatts, as per our terms and conditions, cannot offer a refund against any wine purchased that is out of condition.   </t>
  </si>
  <si>
    <t>Loire Valley</t>
  </si>
  <si>
    <t xml:space="preserve"> </t>
  </si>
  <si>
    <t xml:space="preserve">Berry Bros. &amp; Rudd Strip Labels. </t>
  </si>
  <si>
    <t>37.5cl</t>
  </si>
  <si>
    <t>Previously stored with Berry Bros. &amp; Rudd prior to transfer to our account at LCB.</t>
  </si>
  <si>
    <t>Domaine Sarda Malet</t>
  </si>
  <si>
    <t>Langedoc</t>
  </si>
  <si>
    <t>Stored in a temperature controlled cellar in a Cotswold country house.</t>
  </si>
  <si>
    <t>Royal Tokaji</t>
  </si>
  <si>
    <t xml:space="preserve">Labels soiled. </t>
  </si>
  <si>
    <t>Tokaji</t>
  </si>
  <si>
    <t>50cl</t>
  </si>
  <si>
    <t>Labels badly damaged.</t>
  </si>
  <si>
    <t>Mixed levels. 3 bottles have labels missing.</t>
  </si>
  <si>
    <t xml:space="preserve">Mixed levels. Labels soiled and slightly scuffed. </t>
  </si>
  <si>
    <t>2 bs  MS, 2 bts TS</t>
  </si>
  <si>
    <t>One bottle has a damaged capsule. Brazilian Strip Label</t>
  </si>
  <si>
    <t>Labels slightly soiled.</t>
  </si>
  <si>
    <t>Some Labels slightly soiled, 2 labels slightly torn and 3 capsules scuffed at the edge.</t>
  </si>
  <si>
    <t xml:space="preserve">2 bottles have labels missing. </t>
  </si>
  <si>
    <t>Wines originally purchased on release and kept in a private cellar.  Stored since in Octavian for 15 years.</t>
  </si>
  <si>
    <t xml:space="preserve">2 TS, 1  MS </t>
  </si>
  <si>
    <t xml:space="preserve">Wines originally purchased on release and kept in a private cellar.  Stored since in Octavian for 15 years. </t>
  </si>
  <si>
    <t xml:space="preserve">Label worn and torn, capsule creased at bottom edge. </t>
  </si>
  <si>
    <t>Label very slightly  soiled, 1 capsule damaged/indented.</t>
  </si>
  <si>
    <t xml:space="preserve">I believe  this is one of the most exciting wines from the 1982 Bordeaux vintage.  It is a sublime, complex and  velvety offering  and now becoming increasingly rare.  Wonderful to see in this condition.  I adore this wine. Mark Robertson, Dreweatts </t>
  </si>
  <si>
    <t xml:space="preserve">OWC customised by Chateau Lafite  for the launch of the  fifteenth and final studio album 'Made in Heaven' by Queen Released After Freddie Mercury's death,  this iconic album features song written and sung by him.  These bottles were presented at the album launch party at Blenheim Palace. A piece of Queen History Capsule slightly damaged on neck.     </t>
  </si>
  <si>
    <t>1 BN, label slightly soiled.</t>
  </si>
  <si>
    <t>Labels very slightly soiled.</t>
  </si>
  <si>
    <t>1 IN, 1 BN</t>
  </si>
  <si>
    <t>Labels slightly scuffed and 1 bottle has slight capsule damage.</t>
  </si>
  <si>
    <t>Label very slightly stained at the bottom</t>
  </si>
  <si>
    <t xml:space="preserve">The Wine Society labels, several very slightly damaged at bottom edge.  </t>
  </si>
  <si>
    <t>Purchased through and stored at The Wine Society until transfer for this sale.</t>
  </si>
  <si>
    <t xml:space="preserve">1 label slight knicked  </t>
  </si>
  <si>
    <t xml:space="preserve">Previously stored at a renowned Oxford college. </t>
  </si>
  <si>
    <t xml:space="preserve"> 2 Labels slightly scuffed   </t>
  </si>
  <si>
    <t>Packed in 2x6 OWC</t>
  </si>
  <si>
    <t xml:space="preserve">3 labels slightly scuffed and torn.  </t>
  </si>
  <si>
    <t>3 labels slightly scuffed and torn.</t>
  </si>
  <si>
    <t>1 label scuffed and 2 labels slightly torn.</t>
  </si>
  <si>
    <t xml:space="preserve">1 label scuffed and 1 label slightly torn. </t>
  </si>
  <si>
    <t xml:space="preserve">From a significant private collection purchased through renowned UK merchants and kept in professional storage throughout. </t>
  </si>
  <si>
    <t xml:space="preserve">Packed in 2x6 OWC   </t>
  </si>
  <si>
    <t xml:space="preserve">From a significant private collection purchased through renowned UK merchants and kept in professional storage throughout.  </t>
  </si>
  <si>
    <t xml:space="preserve">From a private collection inherited by the present owner.  Most of the wines were originally acquired through a well respected UK merchant with some additions carefully sourced elsewhere, and all were stored in a temperature controlled cellar.   </t>
  </si>
  <si>
    <t>Packed in 2x3 OWC</t>
  </si>
  <si>
    <t xml:space="preserve">Packed in 2x6 OWC </t>
  </si>
  <si>
    <t xml:space="preserve">Honolulu back import labels. </t>
  </si>
  <si>
    <t>Packed in 2x6 OCC</t>
  </si>
  <si>
    <t xml:space="preserve">1998 Chateau Trotanoy, Pomerol 
1x75cl 
2005 Chateau Trotanoy, Pomerol 
1x75cl  
Total 2x75cl  </t>
  </si>
  <si>
    <t>1986 Chateau Lagrange 3eme Cru Classe, Saint Julien 
2x75cl 
1989 Chateau Pavie Premier Grand Cru Classe A, Saint Emilion Grand Cru 
1x75cl 
1989 Chateau Batailley 5eme Cru Classe, Pauillac 
Label torn. 
1x75cl 
Total 4x75cl</t>
  </si>
  <si>
    <t xml:space="preserve">2004 Chateau Caronne Ste Gemme, Haut Medoc 
1x75cl 
2007 Chateau du Tertre 5eme Cru Classe, Margaux 
1x75cl 
2008 Chateau Beaumont, Haut Medoc 
2x75cl 
2008 Saint Julien (Vineyards Direct) 
2x75cl
2018 Chateau de Lamarque, Haut Medoc 
1x75cl  
Total 7x75cl     </t>
  </si>
  <si>
    <t xml:space="preserve">2005 Chateau Batailley 5eme Cru Classe, Pauillac 
4x75cl 
2009 Chateau Cos Labory 5eme Cru Classe, Saint Estephe 
4x75cl  
Total 8x75cl  
Labels scuffed and torn.  </t>
  </si>
  <si>
    <t xml:space="preserve">2003 Chateau Montrose 2eme Cru Classe, Saint Estephe 
1x75cl 
2006 Chateau Hosanna, Pomerol 
1x75cl 
2009 Chateau Certan de May, Pomerol 
1x75cl 
2010 Chateau Lynch Bages 5eme Cru Classe, Pauillac 
1x75cl  
Total 4x75cl   </t>
  </si>
  <si>
    <t>2010 Chateau de Musset, Montagne Saint Emilion 
2x75cl 
2010 Carteau, Saint Emilion 
2x75cl 
2012 Forcas Borie, Listrac Medoc 
1x75cl 
2015 Chateau Dutruch Grand Poujeaux, Moulis en Medoc 
6x75cl  
Total 11x75cl</t>
  </si>
  <si>
    <t>Domaine Armand Rousseau</t>
  </si>
  <si>
    <t>Slight capsule damage</t>
  </si>
  <si>
    <t>Burgundy</t>
  </si>
  <si>
    <t>Domaine Comte Georges de Vogue</t>
  </si>
  <si>
    <t>Label damage.</t>
  </si>
  <si>
    <t>Label stained.</t>
  </si>
  <si>
    <t>Bouchard Pere et Fils</t>
  </si>
  <si>
    <t>Domaine Rene Engel</t>
  </si>
  <si>
    <t xml:space="preserve">Label damage. </t>
  </si>
  <si>
    <t>Slight label damage</t>
  </si>
  <si>
    <t>Domaine Anne Gros</t>
  </si>
  <si>
    <t>Labels soiled.</t>
  </si>
  <si>
    <t>Bertrand Ambroise</t>
  </si>
  <si>
    <t>Labels scuffed and nicked.</t>
  </si>
  <si>
    <t>Aleth Girardin</t>
  </si>
  <si>
    <t xml:space="preserve">2009 Aleth Girardin, Pommard Premier Cru, Epenots 
7x75cl 
2009 Aleth Le Royer Girardin, Pommard Premier Cru, Les Rugiens Bas 
5x75cl  
Total 12x75cl  
Packed 2x6 OCC </t>
  </si>
  <si>
    <t>Imported directly from the Domaine and stored immaculately in a temperature controlled wine cabinet.</t>
  </si>
  <si>
    <t>Domaine de Courcel</t>
  </si>
  <si>
    <t xml:space="preserve">2009 Domaine de Courcel, Pommard Premier Cru, Les Grands Epenots 
6x75cl 
2009 Domaine de Courcel, Pommard Premier Cru, Les Rugiens 
4x75cl  
Total 10x75cl </t>
  </si>
  <si>
    <t>Maison Jessiaume</t>
  </si>
  <si>
    <t>Lucien Le Moine</t>
  </si>
  <si>
    <t>Jean Jacques Girard</t>
  </si>
  <si>
    <t xml:space="preserve">3 labels scuffed.  </t>
  </si>
  <si>
    <t>1 label slightly torn, 1 scuffed.</t>
  </si>
  <si>
    <t>Michele et Patrice Rion</t>
  </si>
  <si>
    <t xml:space="preserve">Labels slightly soiled and scuffed. </t>
  </si>
  <si>
    <t>2 labels slightly marked and soiled.</t>
  </si>
  <si>
    <t>Charles van Canneyt</t>
  </si>
  <si>
    <t xml:space="preserve">2012 Michele et Patrice Rion, Chambolle Musigny Premier Cru, Les Fuees 
3x75cl 
2013 Michele et Patrice Rion, Chambolle Musigny Premier Cru, Les Fuees 
5x75cl 
2014 Michele et Patrice Rion, Chambolle Musigny Premier Cru, Les Fuees 
4x75cl 
Total 12x75cl  
Labels slightly soiled.  </t>
  </si>
  <si>
    <t>Domaine Charlopin Tissier</t>
  </si>
  <si>
    <t>Domaine Tortochot</t>
  </si>
  <si>
    <t xml:space="preserve">Packed in 2x6 OCC  </t>
  </si>
  <si>
    <t>Domaine Albert Bichot</t>
  </si>
  <si>
    <t>OCC (damaged)</t>
  </si>
  <si>
    <t>2013 Michele et Patrice Rion, Chambolle Musigny Premier Cru, Les Fuees 
6x75cl 
2015 Michele et Patrice Rion, Chambolle Musigny Premier Cru, Les Fuees 
6x75cl 
Total 12x75cl  
1 label scuffed.</t>
  </si>
  <si>
    <t>2012 Michele et Patrice Rion, Chambolle Musigny Premier Cru, Les Gruenchers 
11x75cl 
2015 Michele et Patrice Rion, Chambolle Musigny Premier Cru, Les Gruenchers 
1x75cl 
Total 12x75cl  
1 label soiled.</t>
  </si>
  <si>
    <t>Dujac Fils et Pere</t>
  </si>
  <si>
    <t>Camille Giroud</t>
  </si>
  <si>
    <t xml:space="preserve">Damaged labels. </t>
  </si>
  <si>
    <t>Fourrier</t>
  </si>
  <si>
    <t>Domaine Louis Jadot</t>
  </si>
  <si>
    <t>Lignier Michelot</t>
  </si>
  <si>
    <t xml:space="preserve">Labels lightly damp, stained and scuffed, 1 label torn. </t>
  </si>
  <si>
    <t xml:space="preserve"> Previously stored in the cellar of Brooks's St James's Street, London.</t>
  </si>
  <si>
    <t>Vaudoisey Creusefond</t>
  </si>
  <si>
    <t>Alain Hudelot Noellat</t>
  </si>
  <si>
    <t>Domaine Sylvain Cathiard</t>
  </si>
  <si>
    <t xml:space="preserve">Purchased through and stored at The Wine Society until recent transfer to LCB.  </t>
  </si>
  <si>
    <t>Domaine Michel Lafarge</t>
  </si>
  <si>
    <t>Lamy Pillot</t>
  </si>
  <si>
    <t>Arnaud Chopin</t>
  </si>
  <si>
    <t>Domaine Jean Vaudoisey</t>
  </si>
  <si>
    <t>Etienne Sauzet</t>
  </si>
  <si>
    <t xml:space="preserve">Dreweatts are very strict about the provenance of wine we offer for sale, but also conscious that White Burgundy can be subject to levels of pre oxidation, especially those produced between 1990 2008.  Please be aware that Dreweatts, as per our terms and conditions, cannot offer a refund against any wine purchased that is out of condition. </t>
  </si>
  <si>
    <t>Previously stored with LCB prior to the transfer to our account.</t>
  </si>
  <si>
    <t>Domaine des Lambrays</t>
  </si>
  <si>
    <t xml:space="preserve">Dreweatts are very strict about the provenance of wine we offer for sale, but also conscious that White Burgundy can be subject to levels of pre oxidation, especially those produced between 1990 2008.  Please be aware that Dreweatts, as per our terms and conditions, cannot offer a refund against any wine purchased that is out of condition.  </t>
  </si>
  <si>
    <t>Maison Chapoutier</t>
  </si>
  <si>
    <t>Maison Louis Jadot</t>
  </si>
  <si>
    <t>Bongran</t>
  </si>
  <si>
    <t xml:space="preserve">Dreweatts are very strict about the provenance of wine we offer for sale, but also conscious that White Burgundy can be subject to levels of pre oxidation, especially those produced between 1990 2008.  Please be aware that Dreweatts, as per our terms and conditions, cannot offer a refund against any wine purchased that is out of condition.   </t>
  </si>
  <si>
    <t>Pierre Yves Colin Morey</t>
  </si>
  <si>
    <t>Dreweatts are very strict about the provenance of wine we offer for sale, but also conscious that White Burgundy can be subject to levels of pre oxidation, especially those produced between 1990 2008.  Please be aware that Dreweatts, as per our terms and conditions, cannot offer a refund against any wine purchased that is out of condition.</t>
  </si>
  <si>
    <t>Samuel Billaud</t>
  </si>
  <si>
    <t>Caroline Morey</t>
  </si>
  <si>
    <t>Domaine Genot Boulanger</t>
  </si>
  <si>
    <t xml:space="preserve">1 label scuffed, 3 labels soiled.  
Dreweatts are very strict about the provenance of wine we offer for sale, but also conscious that White Burgundy can be subject to levels of pre oxidation, especially those produced between 1990 2008.  Please be aware that Dreweatts, as per our terms and conditions, cannot offer a refund against any wine purchased that is out of condition. </t>
  </si>
  <si>
    <t xml:space="preserve">Previously stored in the cellar of Brooks's St James's Street, London. </t>
  </si>
  <si>
    <t xml:space="preserve">Packed in 2x3 OCC 
Dreweatts are very strict about the provenance of wine we offer for sale, but also conscious that White Burgundy can be subject to levels of pre oxidation, especially those produced between 1990 2008.  Please be aware that Dreweatts, as per our terms and conditions, cannot offer a refund against any wine purchased that is out of condition. </t>
  </si>
  <si>
    <t>Domaine Cellier Moines</t>
  </si>
  <si>
    <t>Domaine Roulot</t>
  </si>
  <si>
    <t>2022 Domaine Roulot, Bourgogne, Blanc OCC 6x75cl</t>
  </si>
  <si>
    <t>2016 Pierre Yves Colin Morey, Rully, Les Cailloux 
1x75cl 
2019 Pierre Yves Colin Morey, Meursault Premier Cru, Charmes 
1x75cl 
2019 Pierre Yves Colin Morey, Puligny Montrachet Premier Cru, Les Folatieres 
1x75cl 
2019 Pierre Yves Colin Morey, Chassagne Montrachet Premier Cru, Abbaye de Morgeot 
1x75cl  
Total 4x75cl 
Dreweatts are very strict about the provenance of wine we offer for sale, but also conscious that White Burgundy can be subject to levels of pre oxidation, especially those produced between 1990 2008.  Please be aware that Dreweatts, as per our terms and conditions, cannot offer a refund against any wine purchased that is out of condition.</t>
  </si>
  <si>
    <t>Domaine Guiberteau</t>
  </si>
  <si>
    <t>Chateau Rayas</t>
  </si>
  <si>
    <t>Label slightly stained. Capsule damage.</t>
  </si>
  <si>
    <t>Rhone</t>
  </si>
  <si>
    <t>Jean Louis Chave</t>
  </si>
  <si>
    <t>Slightly stained label.</t>
  </si>
  <si>
    <t>Label slightly damaged.</t>
  </si>
  <si>
    <t xml:space="preserve">Label damaged. </t>
  </si>
  <si>
    <t>Chateau de Beaucastel Rouge</t>
  </si>
  <si>
    <t>Labels slightly soiled. 1 neck label stained.</t>
  </si>
  <si>
    <t>Slight label and capsule damage.</t>
  </si>
  <si>
    <t>Gentaz Dervieux</t>
  </si>
  <si>
    <t>Label slightly stained.</t>
  </si>
  <si>
    <t>Thierry Allemand</t>
  </si>
  <si>
    <t>Dreweatts are very strict about the provenance of wine we offer for sale, but also conscious that white wine can be subject to levels of pre oxidation. Please be aware that Dreweatts, as per our terms and conditions, cannot offer a refund against any wine purchased that is out of condition.</t>
  </si>
  <si>
    <t xml:space="preserve">These wines were part of an important collection.  Previously stored in a temperature controlled cellar in a fine house in one of the most notable and historic squares in West London. </t>
  </si>
  <si>
    <t xml:space="preserve">OWC (water damaged) 
Labels damaged. </t>
  </si>
  <si>
    <t>Domaine du Pegau</t>
  </si>
  <si>
    <t>Bosquet des Papes</t>
  </si>
  <si>
    <t xml:space="preserve">Purchased through and stored at The Wine Society until transfer for this sale. </t>
  </si>
  <si>
    <t>Paul Jaboulet Aine</t>
  </si>
  <si>
    <t>Delubac</t>
  </si>
  <si>
    <t>Mas de Libian</t>
  </si>
  <si>
    <t>Pierre Gaillard</t>
  </si>
  <si>
    <t>Jean Claude Marsanne</t>
  </si>
  <si>
    <t>Font Courtedune</t>
  </si>
  <si>
    <t>1996 Paul Jaboulet Aine, Cornas, Domaine de Saint Pierre Labels slightly soiled 
6x75cl  
1997 Paul Jaboulet Aine, Cornas, Domaine de Saint Pierre 
OWC 
6x75cl   
Total 12x75cl  Packed in 1x6 OWC and 1x6 repack.</t>
  </si>
  <si>
    <t xml:space="preserve"> Purchased through and stored at The Wine Society until transfer for this sale.</t>
  </si>
  <si>
    <t>1996 Maison Chapoutier, Hermitage, Ermitage Blanc L'oree 
2x75cl 
2001 Maison Chapoutier, Hermitage, Ermitage Blanc L'oree 
5x75cl 
Total 7x75cl
Dreweatts are very strict about the provenance of wine we offer for sale, but also conscious that white wine can be subject to levels of pre oxidation. Please be aware that Dreweatts, as per our terms and conditions, cannot offer a refund against any wine purchased that is out of condition.</t>
  </si>
  <si>
    <t>2006 Paul Jaboulet Aine, Crozes Hermitage, Domaine de Thalabert  
OCC 
6x75cl 
2006 Paul Jaboulet Aine, Cornas, Les Grandes Terrasses 
OCC 
6x75cl   
Total 12x75cl 
Dreweatts are very strict about the provenance of wine we offer for sale, but also conscious that white wine can be subject to levels of pre oxidation. Please be aware that Dreweatts, as per our terms and conditions, cannot offer a refund against any wine purchased that is out of condition.</t>
  </si>
  <si>
    <t>Domaine Pierre Usseglio</t>
  </si>
  <si>
    <t xml:space="preserve">1 label stained. </t>
  </si>
  <si>
    <t xml:space="preserve">2009 Paul Jaboulet Aine, Cotes du Rhone, Secret de Famille Rouge  
OCC 
6x75cl 
2009 Paul Jaboulet Aine, Cotes du Rhone Villages, Plan de Dieu de Pere en Filles 
OCC 
6x75cl   
Total 12x75cl  </t>
  </si>
  <si>
    <t>Stephane Ogier</t>
  </si>
  <si>
    <t>2012 Stephane Ogier, La Rosine , Collines Rhodaniennes IGP 
OCC 
6x75cl  
2012 Domaine Rostaing, Les Lezardes Syrah, Collines Rhodaniennes IGP 
OCC 
6x75cl   
Total 12x75cl</t>
  </si>
  <si>
    <t>2012 Delas, Saint Joseph, Francois de Tournon 
6x75cl 
2012 Maison Nicolas Perrin, Crozes Hermitage, Rouge 
6x75cl   
Total 12x75cl</t>
  </si>
  <si>
    <t>1985 Vidal Fleury, Chateauneuf du Pape 
1x75cl 
1986 Chateau de Beaucastel Rouge, Chateauneuf du Pape 
3x75cl 
Total 4x75cl</t>
  </si>
  <si>
    <t>Domaine de Bila Haut</t>
  </si>
  <si>
    <t>Jean Foillard</t>
  </si>
  <si>
    <t>Lafage</t>
  </si>
  <si>
    <t>Marcel Lapierre</t>
  </si>
  <si>
    <t>Gunderloch</t>
  </si>
  <si>
    <t>Donnhoff</t>
  </si>
  <si>
    <t>Franz Hirtzberger</t>
  </si>
  <si>
    <t>Prager</t>
  </si>
  <si>
    <t>Gaja</t>
  </si>
  <si>
    <t>Piedmont</t>
  </si>
  <si>
    <t>Biondi Santi</t>
  </si>
  <si>
    <t>Tuscany</t>
  </si>
  <si>
    <t>Giacomo Conterno</t>
  </si>
  <si>
    <t>Elio Sandri</t>
  </si>
  <si>
    <t>Rocca di Frassinello</t>
  </si>
  <si>
    <t>Dal Forno Romano</t>
  </si>
  <si>
    <t>Verona</t>
  </si>
  <si>
    <t>Tua Rita</t>
  </si>
  <si>
    <t>Paitin</t>
  </si>
  <si>
    <t>Fratelli Alessandria</t>
  </si>
  <si>
    <t>Marengo</t>
  </si>
  <si>
    <t>Tignanello</t>
  </si>
  <si>
    <t>Poggio</t>
  </si>
  <si>
    <t>Produttori del Barbaresco</t>
  </si>
  <si>
    <t>di Biserno</t>
  </si>
  <si>
    <t>Fontodi</t>
  </si>
  <si>
    <t>Le Chiuse</t>
  </si>
  <si>
    <t>Antinori</t>
  </si>
  <si>
    <t>Bibi Graetz</t>
  </si>
  <si>
    <t>Argentiera</t>
  </si>
  <si>
    <t>Monacesca</t>
  </si>
  <si>
    <t>Castello di Ama</t>
  </si>
  <si>
    <t>2007 Tignanello, Toscana
4x75cl
2017 Tignanello, Toscana 
1x75cl
Total 5x75cl</t>
  </si>
  <si>
    <t>La Rioja Alta</t>
  </si>
  <si>
    <t>Rioja</t>
  </si>
  <si>
    <t>Remirez Ganuza</t>
  </si>
  <si>
    <t>CVNE</t>
  </si>
  <si>
    <t>Muga</t>
  </si>
  <si>
    <t>Torre de Ona</t>
  </si>
  <si>
    <t>Packed in 2x6 OCC, back labels slightly damaged.</t>
  </si>
  <si>
    <t>Rioja Alta</t>
  </si>
  <si>
    <t xml:space="preserve">Packed in individual gift boxes. </t>
  </si>
  <si>
    <t>Dominio Aguila</t>
  </si>
  <si>
    <t xml:space="preserve">Labels lightly scuffed.   </t>
  </si>
  <si>
    <t>Ribera del Duero</t>
  </si>
  <si>
    <t>Merayo</t>
  </si>
  <si>
    <t>Anwilka</t>
  </si>
  <si>
    <t>Penfolds</t>
  </si>
  <si>
    <t>South Australia</t>
  </si>
  <si>
    <t>Henschke</t>
  </si>
  <si>
    <t>Label badly damaged.</t>
  </si>
  <si>
    <t>Clarendon Hills</t>
  </si>
  <si>
    <t>Mitolo</t>
  </si>
  <si>
    <t>Harlan Estate</t>
  </si>
  <si>
    <t>California</t>
  </si>
  <si>
    <t>1 label marked with blue pen.</t>
  </si>
  <si>
    <t>Revana</t>
  </si>
  <si>
    <t>These wines were part of an important collection. Previously stored in a temperature controlled cellar in a fine house in one of the most notable and historic squares  in West London.</t>
  </si>
  <si>
    <t>Verite</t>
  </si>
  <si>
    <t>Dominus</t>
  </si>
  <si>
    <t>Kistler</t>
  </si>
  <si>
    <t>Occidental</t>
  </si>
  <si>
    <t>Shafer</t>
  </si>
  <si>
    <t>Colgin</t>
  </si>
  <si>
    <t>1 label slightly marked.</t>
  </si>
  <si>
    <t>Paul Hobbs</t>
  </si>
  <si>
    <t>Packed in 2x6 OWC  1 OWC missing screw.</t>
  </si>
  <si>
    <t>Continuum</t>
  </si>
  <si>
    <t>Kapcsandy Family Winery</t>
  </si>
  <si>
    <t>2018 Kapcsandy Family Winery, Roberta's Reserve, Yountville 
3x75cl
2018 Kapcsandy Family Winery, State Lane Vineyard Grand Vin Cabernet Sauvignon, Yountville 
2x75cl 
2018 Kapcsandy Family Winery, Rapszodia, Yountville 
1x75cl 
Total 6x75cl</t>
  </si>
  <si>
    <t>Montes</t>
  </si>
  <si>
    <t>Colchagua Valley</t>
  </si>
  <si>
    <t>Baettig Los Compadres</t>
  </si>
  <si>
    <t xml:space="preserve">1999 Calera, Jensen Vineyard Pinot Noir, Mt. Harlan 
3x75cl
1999 Calera, Selleck Vineyard Pinot Noir, Mt. Harlan 
2x75cl 
2011 Craggy Range, Aroha Te Muna, Martinborough 
1x75cl 
2012 Ken Wright, Freedom Hill Pinot Noir, Willamette Valley 
1x75cl 
2013 Felton Road, Pinot Noir Calvert, Central Otago 
1x150cl  
Total 7x75cl and 1x150cl </t>
  </si>
  <si>
    <t xml:space="preserve">These wines were part of an important collection. Previously stored in a temperature controlled cellar in a fine house in one of the most notable and historic squares in West London.    </t>
  </si>
  <si>
    <t>2009 Chateau Gruaud Larose 2eme Cru Classe, Saint Julien 
1x75cl 
2011 Taittinger, Comtes de Champagne Blanc de Blancs  
1x75cl
2017 Maison Louis Latour, Corton Charlemagne Grand Cru 
1x75cl 
Total 3x75cl</t>
  </si>
  <si>
    <t>LOT WITHDRAWN</t>
  </si>
  <si>
    <t>https://auctions.dreweatts.com/auctions/9162/drewea1-10522/lot-details/52ee4e95-3a60-48d8-b05e-b2650112a90f</t>
  </si>
  <si>
    <t>https://auctions.dreweatts.com/auctions/9162/drewea1-10522/lot-details/18193d66-61b5-434c-854d-b2650112acbb</t>
  </si>
  <si>
    <t>https://auctions.dreweatts.com/auctions/9162/drewea1-10522/lot-details/4938ef91-4175-4cd1-be7e-b2650112b0e3</t>
  </si>
  <si>
    <t>https://auctions.dreweatts.com/auctions/9162/drewea1-10522/lot-details/cb2772ae-2d84-4b91-a3e9-b2650112b2aa</t>
  </si>
  <si>
    <t>https://auctions.dreweatts.com/auctions/9162/drewea1-10522/lot-details/d4f6276e-5fd4-40da-bba3-b2650112b518</t>
  </si>
  <si>
    <t>https://auctions.dreweatts.com/auctions/9162/drewea1-10522/lot-details/2d01e5f1-c20c-4a3b-a269-b2650112bb76</t>
  </si>
  <si>
    <t>https://auctions.dreweatts.com/auctions/9162/drewea1-10522/lot-details/98e3ed48-ccd7-4400-9d57-b2650112c0af</t>
  </si>
  <si>
    <t>https://auctions.dreweatts.com/auctions/9162/drewea1-10522/lot-details/b63d455f-e597-4987-a560-b2650112c25d</t>
  </si>
  <si>
    <t>https://auctions.dreweatts.com/auctions/9162/drewea1-10522/lot-details/887b59a3-2e14-4db9-9ed3-b2650112c657</t>
  </si>
  <si>
    <t>https://auctions.dreweatts.com/auctions/9162/drewea1-10522/lot-details/9e3fa350-709b-46cc-b262-b2650112c9c6</t>
  </si>
  <si>
    <t>https://auctions.dreweatts.com/auctions/9162/drewea1-10522/lot-details/b4168a92-e618-4b8b-9c68-b2650112ca3b</t>
  </si>
  <si>
    <t>https://auctions.dreweatts.com/auctions/9162/drewea1-10522/lot-details/9fd0ff65-8fdf-4979-8a62-b2650112cc29</t>
  </si>
  <si>
    <t>https://auctions.dreweatts.com/auctions/9162/drewea1-10522/lot-details/97c9364a-ae6b-4f57-9fca-b2650112d004</t>
  </si>
  <si>
    <t>https://auctions.dreweatts.com/auctions/9162/drewea1-10522/lot-details/b22310d7-7b1e-4c67-bde7-b2650112d1a6</t>
  </si>
  <si>
    <t>https://auctions.dreweatts.com/auctions/9162/drewea1-10522/lot-details/f2fc56ea-751b-4850-89dd-b2650112d329</t>
  </si>
  <si>
    <t>https://auctions.dreweatts.com/auctions/9162/drewea1-10522/lot-details/2ed7abe9-8888-4b4a-b424-b2650112d4c6</t>
  </si>
  <si>
    <t>https://auctions.dreweatts.com/auctions/9162/drewea1-10522/lot-details/18cc37e5-2609-4a84-a546-b2650112d661</t>
  </si>
  <si>
    <t>https://auctions.dreweatts.com/auctions/9162/drewea1-10522/lot-details/8f929f13-1daf-48ef-bb67-b2650112d813</t>
  </si>
  <si>
    <t>https://auctions.dreweatts.com/auctions/9162/drewea1-10522/lot-details/2a39b0d9-5fef-4127-9585-b2650112d997</t>
  </si>
  <si>
    <t>https://auctions.dreweatts.com/auctions/9162/drewea1-10522/lot-details/a4bcdfa5-6e8d-440b-b609-b2650112dc78</t>
  </si>
  <si>
    <t>https://auctions.dreweatts.com/auctions/9162/drewea1-10522/lot-details/a5c75e4a-124d-4df5-83a1-b2650112dde1</t>
  </si>
  <si>
    <t>https://auctions.dreweatts.com/auctions/9162/drewea1-10522/lot-details/c43bf7f2-cb71-4990-a767-b2650112df73</t>
  </si>
  <si>
    <t>https://auctions.dreweatts.com/auctions/9162/drewea1-10522/lot-details/219c74a8-e838-4f7f-a04d-b2650112e10d</t>
  </si>
  <si>
    <t>https://auctions.dreweatts.com/auctions/9162/drewea1-10522/lot-details/1f02cf6b-354b-4d51-a6ef-b2650112e3a0</t>
  </si>
  <si>
    <t>https://auctions.dreweatts.com/auctions/9162/drewea1-10522/lot-details/9f0a4772-0e49-43b4-ad49-b2650112e4f8</t>
  </si>
  <si>
    <t>https://auctions.dreweatts.com/auctions/9162/drewea1-10522/lot-details/372cafba-a8dc-4e44-9433-b2650112e6d8</t>
  </si>
  <si>
    <t>https://auctions.dreweatts.com/auctions/9162/drewea1-10522/lot-details/5963927b-9b6f-408c-b3fb-b2650112e858</t>
  </si>
  <si>
    <t>https://auctions.dreweatts.com/auctions/9162/drewea1-10522/lot-details/34089416-87d2-44b9-9919-b2650112ea0e</t>
  </si>
  <si>
    <t>https://auctions.dreweatts.com/auctions/9162/drewea1-10522/lot-details/ff72f861-8d46-4511-876a-b2650112eb28</t>
  </si>
  <si>
    <t>https://auctions.dreweatts.com/auctions/9162/drewea1-10522/lot-details/1c5f65b4-d469-4d25-be32-b2650112ec4a</t>
  </si>
  <si>
    <t>https://auctions.dreweatts.com/auctions/9162/drewea1-10522/lot-details/7fd2e83d-0391-4119-a365-b2650112ed80</t>
  </si>
  <si>
    <t>https://auctions.dreweatts.com/auctions/9162/drewea1-10522/lot-details/dfa0d13a-8b19-4286-b9f3-b2650112ef43</t>
  </si>
  <si>
    <t>https://auctions.dreweatts.com/auctions/9162/drewea1-10522/lot-details/047ca852-22c3-4978-9ace-b2650112f068</t>
  </si>
  <si>
    <t>https://auctions.dreweatts.com/auctions/9162/drewea1-10522/lot-details/200488af-c7e5-4305-91b5-b2650112f154</t>
  </si>
  <si>
    <t>https://auctions.dreweatts.com/auctions/9162/drewea1-10522/lot-details/5aae8b6a-b902-439c-a375-b2650112f344</t>
  </si>
  <si>
    <t>https://auctions.dreweatts.com/auctions/9162/drewea1-10522/lot-details/afea62fe-da7b-4396-b313-b2650112f427</t>
  </si>
  <si>
    <t>https://auctions.dreweatts.com/auctions/9162/drewea1-10522/lot-details/a16721fe-998d-47f7-addd-b2650112f6eb</t>
  </si>
  <si>
    <t>https://auctions.dreweatts.com/auctions/9162/drewea1-10522/lot-details/9870d542-cb75-453f-953e-b2650112f85c</t>
  </si>
  <si>
    <t>https://auctions.dreweatts.com/auctions/9162/drewea1-10522/lot-details/42574bdf-73e1-494c-8e1c-b2650112f9c0</t>
  </si>
  <si>
    <t>https://auctions.dreweatts.com/auctions/9162/drewea1-10522/lot-details/9812042e-ba9a-4aa3-a4fc-b2650112fb38</t>
  </si>
  <si>
    <t>https://auctions.dreweatts.com/auctions/9162/drewea1-10522/lot-details/08e2cc31-79ff-47fe-853c-b2650112fc3a</t>
  </si>
  <si>
    <t>https://auctions.dreweatts.com/auctions/9162/drewea1-10522/lot-details/c0b19ab9-3500-44a6-889f-b2650112fdb3</t>
  </si>
  <si>
    <t>https://auctions.dreweatts.com/auctions/9162/drewea1-10522/lot-details/b05901fe-a526-4fd6-95df-b2650112ff39</t>
  </si>
  <si>
    <t>https://auctions.dreweatts.com/auctions/9162/drewea1-10522/lot-details/19e28d44-7048-4bbb-aed2-b2650113008e</t>
  </si>
  <si>
    <t>https://auctions.dreweatts.com/auctions/9162/drewea1-10522/lot-details/0175c3fc-6812-4155-8eb9-b265011301ca</t>
  </si>
  <si>
    <t>https://auctions.dreweatts.com/auctions/9162/drewea1-10522/lot-details/7d1db596-b624-4e2d-a1fc-b26501130432</t>
  </si>
  <si>
    <t>https://auctions.dreweatts.com/auctions/9162/drewea1-10522/lot-details/a5174aa1-7f26-461e-9329-b265011305c8</t>
  </si>
  <si>
    <t>https://auctions.dreweatts.com/auctions/9162/drewea1-10522/lot-details/0ce79857-1f30-4553-8077-b26501130793</t>
  </si>
  <si>
    <t>https://auctions.dreweatts.com/auctions/9162/drewea1-10522/lot-details/05988b33-37be-4358-8929-b2650113091e</t>
  </si>
  <si>
    <t>https://auctions.dreweatts.com/auctions/9162/drewea1-10522/lot-details/bd35d3cd-e269-4e99-98bd-b26501130aab</t>
  </si>
  <si>
    <t>https://auctions.dreweatts.com/auctions/9162/drewea1-10522/lot-details/2461dd2c-8ad8-40c6-970e-b26501130c3f</t>
  </si>
  <si>
    <t>https://auctions.dreweatts.com/auctions/9162/drewea1-10522/lot-details/89d7d024-a18e-4e5d-b1e3-b26501130d8d</t>
  </si>
  <si>
    <t>https://auctions.dreweatts.com/auctions/9162/drewea1-10522/lot-details/2c9bc460-2f75-4ab7-92d1-b26501130e83</t>
  </si>
  <si>
    <t>https://auctions.dreweatts.com/auctions/9162/drewea1-10522/lot-details/3bcd1770-abbc-4ec9-94ef-b2650113102f</t>
  </si>
  <si>
    <t>https://auctions.dreweatts.com/auctions/9162/drewea1-10522/lot-details/70846b41-0eac-46dc-8c57-b265011311c1</t>
  </si>
  <si>
    <t>https://auctions.dreweatts.com/auctions/9162/drewea1-10522/lot-details/d8530dd4-3b9a-43be-9967-b265011313ba</t>
  </si>
  <si>
    <t>https://auctions.dreweatts.com/auctions/9162/drewea1-10522/lot-details/b92192de-2e61-48cd-b2bf-b26501131584</t>
  </si>
  <si>
    <t>https://auctions.dreweatts.com/auctions/9162/drewea1-10522/lot-details/77d5d238-1b7a-4a18-8a59-b26501131774</t>
  </si>
  <si>
    <t>https://auctions.dreweatts.com/auctions/9162/drewea1-10522/lot-details/90c2ff0d-99f2-4327-a22a-b26501131878</t>
  </si>
  <si>
    <t>https://auctions.dreweatts.com/auctions/9162/drewea1-10522/lot-details/f12d55f2-692b-42f4-9122-b26501131a30</t>
  </si>
  <si>
    <t>https://auctions.dreweatts.com/auctions/9162/drewea1-10522/lot-details/51aedcd3-2d53-4814-a550-b26501132918</t>
  </si>
  <si>
    <t>https://auctions.dreweatts.com/auctions/9162/drewea1-10522/lot-details/199c3666-4412-4af3-accf-b26501132aa4</t>
  </si>
  <si>
    <t>https://auctions.dreweatts.com/auctions/9162/drewea1-10522/lot-details/f8fccf2d-fbe8-4269-9a75-b26501132c43</t>
  </si>
  <si>
    <t>https://auctions.dreweatts.com/auctions/9162/drewea1-10522/lot-details/09e39d2d-8649-4b69-bd7c-b26501132dc9</t>
  </si>
  <si>
    <t>https://auctions.dreweatts.com/auctions/9162/drewea1-10522/lot-details/ba66c0bd-3d8e-4180-bfc2-b26501132f39</t>
  </si>
  <si>
    <t>https://auctions.dreweatts.com/auctions/9162/drewea1-10522/lot-details/2f90d5f7-57d3-44f2-80bc-b265011330cf</t>
  </si>
  <si>
    <t>https://auctions.dreweatts.com/auctions/9162/drewea1-10522/lot-details/ebe6a6a7-00b8-4600-b255-b26501133254</t>
  </si>
  <si>
    <t>https://auctions.dreweatts.com/auctions/9162/drewea1-10522/lot-details/04e06de1-9671-4267-b41f-b265011333d4</t>
  </si>
  <si>
    <t>https://auctions.dreweatts.com/auctions/9162/drewea1-10522/lot-details/26d14321-54f8-4764-b97a-b26501133563</t>
  </si>
  <si>
    <t>https://auctions.dreweatts.com/auctions/9162/drewea1-10522/lot-details/47957bb6-03c6-40e4-9eda-b26501133706</t>
  </si>
  <si>
    <t>https://auctions.dreweatts.com/auctions/9162/drewea1-10522/lot-details/3225a99e-e0f9-4b95-b437-b265011338d2</t>
  </si>
  <si>
    <t>https://auctions.dreweatts.com/auctions/9162/drewea1-10522/lot-details/5045ced1-145b-4191-a3a8-b26501133aa9</t>
  </si>
  <si>
    <t>https://auctions.dreweatts.com/auctions/9162/drewea1-10522/lot-details/f79feac9-8103-40ca-b7e2-b26501133c72</t>
  </si>
  <si>
    <t>https://auctions.dreweatts.com/auctions/9162/drewea1-10522/lot-details/1cd83161-40e5-4b5a-aed1-b26501133e1e</t>
  </si>
  <si>
    <t>https://auctions.dreweatts.com/auctions/9162/drewea1-10522/lot-details/6a3fa9a9-ab87-4bb4-9c65-b26501133f83</t>
  </si>
  <si>
    <t>https://auctions.dreweatts.com/auctions/9162/drewea1-10522/lot-details/fbe085d1-e41d-4be4-82fa-b26501134086</t>
  </si>
  <si>
    <t>https://auctions.dreweatts.com/auctions/9162/drewea1-10522/lot-details/1cc99a21-97e0-411c-9194-b26501134217</t>
  </si>
  <si>
    <t>https://auctions.dreweatts.com/auctions/9162/drewea1-10522/lot-details/c7adee0a-3192-45ef-b6df-b26501134379</t>
  </si>
  <si>
    <t>https://auctions.dreweatts.com/auctions/9162/drewea1-10522/lot-details/f380c7d8-6b26-412b-b1da-b265011344b9</t>
  </si>
  <si>
    <t>https://auctions.dreweatts.com/auctions/9162/drewea1-10522/lot-details/c3e569a2-f969-44b3-806f-b2650113468f</t>
  </si>
  <si>
    <t>https://auctions.dreweatts.com/auctions/9162/drewea1-10522/lot-details/d571806f-3d21-4943-aead-b2650113478b</t>
  </si>
  <si>
    <t>https://auctions.dreweatts.com/auctions/9162/drewea1-10522/lot-details/1141dce9-c239-4325-a729-b26501134927</t>
  </si>
  <si>
    <t>https://auctions.dreweatts.com/auctions/9162/drewea1-10522/lot-details/54577f14-a4c6-4e8d-b2c7-b26501134a90</t>
  </si>
  <si>
    <t>https://auctions.dreweatts.com/auctions/9162/drewea1-10522/lot-details/55404f9f-7486-423c-b561-b26501134be8</t>
  </si>
  <si>
    <t>https://auctions.dreweatts.com/auctions/9162/drewea1-10522/lot-details/b6d50293-0aff-466d-96a9-b26501134d2e</t>
  </si>
  <si>
    <t>https://auctions.dreweatts.com/auctions/9162/drewea1-10522/lot-details/0ad38f39-7085-4163-9ac2-b26501134e8b</t>
  </si>
  <si>
    <t>https://auctions.dreweatts.com/auctions/9162/drewea1-10522/lot-details/de6bf409-c38d-41f7-bfea-b26501134fe3</t>
  </si>
  <si>
    <t>https://auctions.dreweatts.com/auctions/9162/drewea1-10522/lot-details/4d779366-75db-4f94-ad32-b26501135132</t>
  </si>
  <si>
    <t>https://auctions.dreweatts.com/auctions/9162/drewea1-10522/lot-details/7b4b4042-1b37-4201-9ce2-b26501135456</t>
  </si>
  <si>
    <t>https://auctions.dreweatts.com/auctions/9162/drewea1-10522/lot-details/96e1909d-f5aa-47e4-863d-b265011355bb</t>
  </si>
  <si>
    <t>https://auctions.dreweatts.com/auctions/9162/drewea1-10522/lot-details/7b0b2346-d89f-4d5d-9d4a-b26501135739</t>
  </si>
  <si>
    <t>https://auctions.dreweatts.com/auctions/9162/drewea1-10522/lot-details/182608e1-e8c7-4a57-b4b3-b26501135a77</t>
  </si>
  <si>
    <t>https://auctions.dreweatts.com/auctions/9162/drewea1-10522/lot-details/022c2781-2173-4d05-b560-b26501135bfa</t>
  </si>
  <si>
    <t>https://auctions.dreweatts.com/auctions/9162/drewea1-10522/lot-details/b0e1b09a-ca97-46bb-bfc3-b26501135cf8</t>
  </si>
  <si>
    <t>https://auctions.dreweatts.com/auctions/9162/drewea1-10522/lot-details/09791115-d5f9-4217-94c2-b26501135e6a</t>
  </si>
  <si>
    <t>https://auctions.dreweatts.com/auctions/9162/drewea1-10522/lot-details/1b1aaf37-e86e-4434-91f7-b26501135ff2</t>
  </si>
  <si>
    <t>https://auctions.dreweatts.com/auctions/9162/drewea1-10522/lot-details/2b5efbda-d226-4a52-b37e-b2650113611a</t>
  </si>
  <si>
    <t>https://auctions.dreweatts.com/auctions/9162/drewea1-10522/lot-details/0239add4-c3e9-4237-9eb0-b2650113636e</t>
  </si>
  <si>
    <t>https://auctions.dreweatts.com/auctions/9162/drewea1-10522/lot-details/ff9e2488-fccf-4821-ac77-b26501136528</t>
  </si>
  <si>
    <t>https://auctions.dreweatts.com/auctions/9162/drewea1-10522/lot-details/ad1267d0-b84a-457d-9ac6-b265011366e3</t>
  </si>
  <si>
    <t>https://auctions.dreweatts.com/auctions/9162/drewea1-10522/lot-details/7b0f67fe-b7ab-439b-b4b5-b2650113686e</t>
  </si>
  <si>
    <t>https://auctions.dreweatts.com/auctions/9162/drewea1-10522/lot-details/595c3477-4e4b-4ee0-a64d-b265011369dc</t>
  </si>
  <si>
    <t>https://auctions.dreweatts.com/auctions/9162/drewea1-10522/lot-details/441a2c07-c5ea-4516-95d2-b26501136e46</t>
  </si>
  <si>
    <t>https://auctions.dreweatts.com/auctions/9162/drewea1-10522/lot-details/3e420680-d5fd-4b50-a98e-b26501136f8e</t>
  </si>
  <si>
    <t>https://auctions.dreweatts.com/auctions/9162/drewea1-10522/lot-details/da69f383-a55e-47be-a540-b26501137239</t>
  </si>
  <si>
    <t>https://auctions.dreweatts.com/auctions/9162/drewea1-10522/lot-details/5db6dfef-65ce-49c3-b65a-b265011373cd</t>
  </si>
  <si>
    <t>https://auctions.dreweatts.com/auctions/9162/drewea1-10522/lot-details/4f4d0036-70f9-4da3-81bc-b2650113750a</t>
  </si>
  <si>
    <t>https://auctions.dreweatts.com/auctions/9162/drewea1-10522/lot-details/81c9e308-7d5d-4798-84f8-b265011376cf</t>
  </si>
  <si>
    <t>https://auctions.dreweatts.com/auctions/9162/drewea1-10522/lot-details/b6d07041-adfb-4598-8202-b2650113785c</t>
  </si>
  <si>
    <t>https://auctions.dreweatts.com/auctions/9162/drewea1-10522/lot-details/972e2c69-9e6f-43c2-b02c-b265011379f1</t>
  </si>
  <si>
    <t>https://auctions.dreweatts.com/auctions/9162/drewea1-10522/lot-details/d129d0c8-0a6c-4e6a-9e64-b26501137cc6</t>
  </si>
  <si>
    <t>https://auctions.dreweatts.com/auctions/9162/drewea1-10522/lot-details/96d4a408-a5e0-42a0-b7c6-b26501137f33</t>
  </si>
  <si>
    <t>https://auctions.dreweatts.com/auctions/9162/drewea1-10522/lot-details/60fd1ddf-2c14-4abd-a48c-b265011380da</t>
  </si>
  <si>
    <t>https://auctions.dreweatts.com/auctions/9162/drewea1-10522/lot-details/697b3de4-1ad7-4345-89d1-b26501138290</t>
  </si>
  <si>
    <t>https://auctions.dreweatts.com/auctions/9162/drewea1-10522/lot-details/e4802517-eb6a-4c4c-b8b7-b265011383fa</t>
  </si>
  <si>
    <t>https://auctions.dreweatts.com/auctions/9162/drewea1-10522/lot-details/8ce7ec04-4810-4d10-be20-b26501138579</t>
  </si>
  <si>
    <t>https://auctions.dreweatts.com/auctions/9162/drewea1-10522/lot-details/b0f6ca42-f918-4661-8434-b265011386ed</t>
  </si>
  <si>
    <t>https://auctions.dreweatts.com/auctions/9162/drewea1-10522/lot-details/b166c389-3341-42d7-9072-b26501138869</t>
  </si>
  <si>
    <t>https://auctions.dreweatts.com/auctions/9162/drewea1-10522/lot-details/b2a03dc3-4753-44d6-9a55-b265011389bd</t>
  </si>
  <si>
    <t>https://auctions.dreweatts.com/auctions/9162/drewea1-10522/lot-details/01e11958-53ab-4160-ad30-b26501138b48</t>
  </si>
  <si>
    <t>https://auctions.dreweatts.com/auctions/9162/drewea1-10522/lot-details/8ded62dd-e82c-4537-80cf-b26501138cb6</t>
  </si>
  <si>
    <t>https://auctions.dreweatts.com/auctions/9162/drewea1-10522/lot-details/efc1acb8-5c00-4cf5-aacb-b26501138e85</t>
  </si>
  <si>
    <t>https://auctions.dreweatts.com/auctions/9162/drewea1-10522/lot-details/a3bb6708-e74c-49f1-bfb9-b26501138fff</t>
  </si>
  <si>
    <t>https://auctions.dreweatts.com/auctions/9162/drewea1-10522/lot-details/bd1e9b87-6a86-4e35-89fa-b265011392f6</t>
  </si>
  <si>
    <t>https://auctions.dreweatts.com/auctions/9162/drewea1-10522/lot-details/b6164f0e-6716-4229-a9a9-b265011394a7</t>
  </si>
  <si>
    <t>https://auctions.dreweatts.com/auctions/9162/drewea1-10522/lot-details/6503b92d-d36d-45ef-baff-b26501139620</t>
  </si>
  <si>
    <t>https://auctions.dreweatts.com/auctions/9162/drewea1-10522/lot-details/b448e1d7-5153-48dc-a3c3-b265011397ba</t>
  </si>
  <si>
    <t>https://auctions.dreweatts.com/auctions/9162/drewea1-10522/lot-details/f0080742-a492-4f28-92dd-b265011398de</t>
  </si>
  <si>
    <t>https://auctions.dreweatts.com/auctions/9162/drewea1-10522/lot-details/a5c14099-cf2a-4e53-9386-b26501139a6f</t>
  </si>
  <si>
    <t>https://auctions.dreweatts.com/auctions/9162/drewea1-10522/lot-details/41619f33-8981-47ba-b4e4-b26501139c13</t>
  </si>
  <si>
    <t>https://auctions.dreweatts.com/auctions/9162/drewea1-10522/lot-details/1ae92e45-d894-460c-ae89-b26501139d97</t>
  </si>
  <si>
    <t>https://auctions.dreweatts.com/auctions/9162/drewea1-10522/lot-details/6086e712-2ae1-4c64-8149-b26501139f19</t>
  </si>
  <si>
    <t>https://auctions.dreweatts.com/auctions/9162/drewea1-10522/lot-details/58f65e8b-1fd1-4d1e-bf57-b2650113a0bb</t>
  </si>
  <si>
    <t>https://auctions.dreweatts.com/auctions/9162/drewea1-10522/lot-details/6dfb4033-8053-4dcc-a7bd-b2650113a24a</t>
  </si>
  <si>
    <t>https://auctions.dreweatts.com/auctions/9162/drewea1-10522/lot-details/c807625d-0323-41d3-8c69-b2650113a3c0</t>
  </si>
  <si>
    <t>https://auctions.dreweatts.com/auctions/9162/drewea1-10522/lot-details/dfe25f69-a19a-47fa-96be-b2650113a567</t>
  </si>
  <si>
    <t>https://auctions.dreweatts.com/auctions/9162/drewea1-10522/lot-details/03afd20e-2e89-4628-960f-b2650113a731</t>
  </si>
  <si>
    <t>https://auctions.dreweatts.com/auctions/9162/drewea1-10522/lot-details/bb695e14-dd47-4149-839b-b2650113a943</t>
  </si>
  <si>
    <t>https://auctions.dreweatts.com/auctions/9162/drewea1-10522/lot-details/bc4522a6-8518-4008-97c8-b2650113aacc</t>
  </si>
  <si>
    <t>https://auctions.dreweatts.com/auctions/9162/drewea1-10522/lot-details/abbb96bb-a4a6-4798-acb3-b2650113ac4f</t>
  </si>
  <si>
    <t>https://auctions.dreweatts.com/auctions/9162/drewea1-10522/lot-details/563648f9-8101-41a2-a638-b2650113adee</t>
  </si>
  <si>
    <t>https://auctions.dreweatts.com/auctions/9162/drewea1-10522/lot-details/2e9d85f4-446b-42c8-8085-b2650113ca39</t>
  </si>
  <si>
    <t>https://auctions.dreweatts.com/auctions/9162/drewea1-10522/lot-details/08dbfabb-bd94-4c0c-b8ec-b2650113ce34</t>
  </si>
  <si>
    <t>https://auctions.dreweatts.com/auctions/9162/drewea1-10522/lot-details/6c964fdf-9f8d-4109-a3ea-b2650113cfe4</t>
  </si>
  <si>
    <t>https://auctions.dreweatts.com/auctions/9162/drewea1-10522/lot-details/bdcf3d9e-b737-4321-b37e-b2650113d16a</t>
  </si>
  <si>
    <t>https://auctions.dreweatts.com/auctions/9162/drewea1-10522/lot-details/00fa4b43-a68b-49b5-bdb3-b2650113d2e4</t>
  </si>
  <si>
    <t>https://auctions.dreweatts.com/auctions/9162/drewea1-10522/lot-details/a19b99d8-fb64-4335-8acd-b2650113d462</t>
  </si>
  <si>
    <t>https://auctions.dreweatts.com/auctions/9162/drewea1-10522/lot-details/9bbc786e-fd3f-4d29-8df8-b2650113d6b3</t>
  </si>
  <si>
    <t>https://auctions.dreweatts.com/auctions/9162/drewea1-10522/lot-details/fa12614b-08f0-4091-90ed-b2650113d84e</t>
  </si>
  <si>
    <t>https://auctions.dreweatts.com/auctions/9162/drewea1-10522/lot-details/142c454e-b00f-4db6-9b1c-b2650113d9df</t>
  </si>
  <si>
    <t>https://auctions.dreweatts.com/auctions/9162/drewea1-10522/lot-details/91aecb75-39e7-4528-8e67-b2650113db7d</t>
  </si>
  <si>
    <t>https://auctions.dreweatts.com/auctions/9162/drewea1-10522/lot-details/3f8c2e96-d024-4c78-9cd2-b2650113de47</t>
  </si>
  <si>
    <t>https://auctions.dreweatts.com/auctions/9162/drewea1-10522/lot-details/08072f97-f1ea-495e-af8c-b2650113dfcf</t>
  </si>
  <si>
    <t>https://auctions.dreweatts.com/auctions/9162/drewea1-10522/lot-details/41e0bd6f-274a-4075-ab34-b2650113e156</t>
  </si>
  <si>
    <t>https://auctions.dreweatts.com/auctions/9162/drewea1-10522/lot-details/0c19af44-5c29-4fd2-adc7-b2650113e2d1</t>
  </si>
  <si>
    <t>https://auctions.dreweatts.com/auctions/9162/drewea1-10522/lot-details/4444b735-6e1c-44f4-bfb3-b2650113e46f</t>
  </si>
  <si>
    <t>https://auctions.dreweatts.com/auctions/9162/drewea1-10522/lot-details/5a4bb74a-06ff-495c-8f36-b2650113e5f7</t>
  </si>
  <si>
    <t>https://auctions.dreweatts.com/auctions/9162/drewea1-10522/lot-details/94d55a24-e10e-412b-a8b1-b2650113e775</t>
  </si>
  <si>
    <t>https://auctions.dreweatts.com/auctions/9162/drewea1-10522/lot-details/4e5334e5-fe42-48ee-99ba-b2650113e8f5</t>
  </si>
  <si>
    <t>https://auctions.dreweatts.com/auctions/9162/drewea1-10522/lot-details/388595de-1d3f-4e1f-a12c-b2650113ea64</t>
  </si>
  <si>
    <t>https://auctions.dreweatts.com/auctions/9162/drewea1-10522/lot-details/a295b58b-eed5-4047-b53c-b2650113ebc0</t>
  </si>
  <si>
    <t>https://auctions.dreweatts.com/auctions/9162/drewea1-10522/lot-details/0a9594f0-1d32-4d35-a0c2-b2650113ed7c</t>
  </si>
  <si>
    <t>https://auctions.dreweatts.com/auctions/9162/drewea1-10522/lot-details/70825370-d55f-40ba-ad6a-b2650113ef05</t>
  </si>
  <si>
    <t>https://auctions.dreweatts.com/auctions/9162/drewea1-10522/lot-details/9ae342eb-3acd-4b5f-95d9-b2650113f0a0</t>
  </si>
  <si>
    <t>https://auctions.dreweatts.com/auctions/9162/drewea1-10522/lot-details/d8e132aa-269a-4399-8002-b2650113f23b</t>
  </si>
  <si>
    <t>https://auctions.dreweatts.com/auctions/9162/drewea1-10522/lot-details/59028f1f-1f1c-4764-807e-b2650113f3ca</t>
  </si>
  <si>
    <t>https://auctions.dreweatts.com/auctions/9162/drewea1-10522/lot-details/792895d2-c0de-44bc-8b4b-b2650113f545</t>
  </si>
  <si>
    <t>https://auctions.dreweatts.com/auctions/9162/drewea1-10522/lot-details/5bb6613c-8ce8-4c66-a4e2-b2650113f6d8</t>
  </si>
  <si>
    <t>https://auctions.dreweatts.com/auctions/9162/drewea1-10522/lot-details/bd211214-89c9-4078-892a-b2650113f83f</t>
  </si>
  <si>
    <t>https://auctions.dreweatts.com/auctions/9162/drewea1-10522/lot-details/8243a968-8866-41ea-8d20-b2650113f9aa</t>
  </si>
  <si>
    <t>https://auctions.dreweatts.com/auctions/9162/drewea1-10522/lot-details/bfbdcbc6-2a69-4dec-a7db-b2650113fb40</t>
  </si>
  <si>
    <t>https://auctions.dreweatts.com/auctions/9162/drewea1-10522/lot-details/a9ea2260-c004-4020-89f5-b2650113fcd0</t>
  </si>
  <si>
    <t>https://auctions.dreweatts.com/auctions/9162/drewea1-10522/lot-details/92aa67af-fe5b-4219-adaa-b2650113fe70</t>
  </si>
  <si>
    <t>https://auctions.dreweatts.com/auctions/9162/drewea1-10522/lot-details/bdf2b684-0a0c-4fb4-a812-b26501140014</t>
  </si>
  <si>
    <t>https://auctions.dreweatts.com/auctions/9162/drewea1-10522/lot-details/aaabcf79-8031-4eff-8490-b265011401d2</t>
  </si>
  <si>
    <t>https://auctions.dreweatts.com/auctions/9162/drewea1-10522/lot-details/bffd5c94-e6d7-4a37-8619-b2650114033c</t>
  </si>
  <si>
    <t>https://auctions.dreweatts.com/auctions/9162/drewea1-10522/lot-details/183fee64-6618-4ca4-a846-b265011404e6</t>
  </si>
  <si>
    <t>https://auctions.dreweatts.com/auctions/9162/drewea1-10522/lot-details/f71b3886-7e30-4928-9cd6-b2650114066d</t>
  </si>
  <si>
    <t>https://auctions.dreweatts.com/auctions/9162/drewea1-10522/lot-details/5d1b2b44-d27d-4bab-809b-b26501140832</t>
  </si>
  <si>
    <t>https://auctions.dreweatts.com/auctions/9162/drewea1-10522/lot-details/8d357a6b-d954-4920-9f13-b265011409bc</t>
  </si>
  <si>
    <t>https://auctions.dreweatts.com/auctions/9162/drewea1-10522/lot-details/73aa2d07-7565-4bb4-9c71-b26501140ee8</t>
  </si>
  <si>
    <t>https://auctions.dreweatts.com/auctions/9162/drewea1-10522/lot-details/6ee8193e-22ca-4d4c-a56f-b26501141062</t>
  </si>
  <si>
    <t>https://auctions.dreweatts.com/auctions/9162/drewea1-10522/lot-details/7f6292ef-60bf-452c-a4ec-b265011411e0</t>
  </si>
  <si>
    <t>https://auctions.dreweatts.com/auctions/9162/drewea1-10522/lot-details/10f673a0-ee9d-47d2-82e5-b26501141314</t>
  </si>
  <si>
    <t>https://auctions.dreweatts.com/auctions/9162/drewea1-10522/lot-details/fc0ad402-fd3e-48c6-833c-b265011414c1</t>
  </si>
  <si>
    <t>https://auctions.dreweatts.com/auctions/9162/drewea1-10522/lot-details/daf91818-ca6a-4721-8598-b2650114168b</t>
  </si>
  <si>
    <t>https://auctions.dreweatts.com/auctions/9162/drewea1-10522/lot-details/e977f09c-8572-40a5-b40e-b2650114180a</t>
  </si>
  <si>
    <t>https://auctions.dreweatts.com/auctions/9162/drewea1-10522/lot-details/8d25aedb-9714-4f06-bf5f-b265011419b0</t>
  </si>
  <si>
    <t>https://auctions.dreweatts.com/auctions/9162/drewea1-10522/lot-details/8614d11a-e09a-4af9-bf92-b26501141b15</t>
  </si>
  <si>
    <t>https://auctions.dreweatts.com/auctions/9162/drewea1-10522/lot-details/ab3554c8-38f2-46d1-b1b2-b26501141ca8</t>
  </si>
  <si>
    <t>https://auctions.dreweatts.com/auctions/9162/drewea1-10522/lot-details/9d9ce5ce-223b-4b79-8f67-b26501141db1</t>
  </si>
  <si>
    <t>https://auctions.dreweatts.com/auctions/9162/drewea1-10522/lot-details/7b9aa823-9f57-42ad-a556-b26501141f38</t>
  </si>
  <si>
    <t>https://auctions.dreweatts.com/auctions/9162/drewea1-10522/lot-details/7921dd2f-2a9f-4825-8f89-b265011420f6</t>
  </si>
  <si>
    <t>https://auctions.dreweatts.com/auctions/9162/drewea1-10522/lot-details/28949aaf-d67a-4d11-b4f1-b26501142293</t>
  </si>
  <si>
    <t>https://auctions.dreweatts.com/auctions/9162/drewea1-10522/lot-details/4e922a90-fc80-4aaa-9d58-b26501142429</t>
  </si>
  <si>
    <t>https://auctions.dreweatts.com/auctions/9162/drewea1-10522/lot-details/0ff8694e-878d-4d10-bcae-b2650114258f</t>
  </si>
  <si>
    <t>https://auctions.dreweatts.com/auctions/9162/drewea1-10522/lot-details/873050b9-7e38-4fa9-be9d-b265011429d7</t>
  </si>
  <si>
    <t>https://auctions.dreweatts.com/auctions/9162/drewea1-10522/lot-details/cf8ad118-b330-4850-896d-b26501142b98</t>
  </si>
  <si>
    <t>https://auctions.dreweatts.com/auctions/9162/drewea1-10522/lot-details/50255dcf-d662-4487-aa2a-b26501142cf2</t>
  </si>
  <si>
    <t>https://auctions.dreweatts.com/auctions/9162/drewea1-10522/lot-details/f73e4279-6446-4627-aa36-b26501142e90</t>
  </si>
  <si>
    <t>https://auctions.dreweatts.com/auctions/9162/drewea1-10522/lot-details/b1d77e27-4ae9-48ff-b175-b26501142f01</t>
  </si>
  <si>
    <t>https://auctions.dreweatts.com/auctions/9162/drewea1-10522/lot-details/d2d7eb04-f1fc-40a8-a590-b26501142f69</t>
  </si>
  <si>
    <t>https://auctions.dreweatts.com/auctions/9162/drewea1-10522/lot-details/069f7d2b-b053-4412-a912-b26501142fd2</t>
  </si>
  <si>
    <t>https://auctions.dreweatts.com/auctions/9162/drewea1-10522/lot-details/3728d123-030b-4d7f-aff8-b26501143039</t>
  </si>
  <si>
    <t>https://auctions.dreweatts.com/auctions/9162/drewea1-10522/lot-details/65d251de-4cc0-460a-8848-b2650114443e</t>
  </si>
  <si>
    <t>https://auctions.dreweatts.com/auctions/9162/drewea1-10522/lot-details/1aecc1b4-a725-4a78-aee3-b265011444ac</t>
  </si>
  <si>
    <t>https://auctions.dreweatts.com/auctions/9162/drewea1-10522/lot-details/86e025fe-31c0-49ee-b566-b26501144508</t>
  </si>
  <si>
    <t>https://auctions.dreweatts.com/auctions/9162/drewea1-10522/lot-details/ad43fb34-2aea-4762-a20b-b26501144642</t>
  </si>
  <si>
    <t>https://auctions.dreweatts.com/auctions/9162/drewea1-10522/lot-details/985faa5e-f45c-4e04-bb06-b26501144781</t>
  </si>
  <si>
    <t>https://auctions.dreweatts.com/auctions/9162/drewea1-10522/lot-details/edca3554-ce19-497c-9335-b265011448d7</t>
  </si>
  <si>
    <t>https://auctions.dreweatts.com/auctions/9162/drewea1-10522/lot-details/86a87f40-fbc7-4ced-9b19-b26501144a48</t>
  </si>
  <si>
    <t>https://auctions.dreweatts.com/auctions/9162/drewea1-10522/lot-details/e761d7fe-4156-41f7-9b22-b26501144bb6</t>
  </si>
  <si>
    <t>https://auctions.dreweatts.com/auctions/9162/drewea1-10522/lot-details/ed7ea70f-82c1-4e65-8c89-b26501144d13</t>
  </si>
  <si>
    <t>https://auctions.dreweatts.com/auctions/9162/drewea1-10522/lot-details/6723b321-9c5e-4ee0-9af5-b26501144ff7</t>
  </si>
  <si>
    <t>https://auctions.dreweatts.com/auctions/9162/drewea1-10522/lot-details/97758424-f0b9-44fb-8c13-b265011451c2</t>
  </si>
  <si>
    <t>https://auctions.dreweatts.com/auctions/9162/drewea1-10522/lot-details/aea7aa39-cbc3-4de9-a406-b2650114537f</t>
  </si>
  <si>
    <t>https://auctions.dreweatts.com/auctions/9162/drewea1-10522/lot-details/206c8c6b-b1d7-458b-bbac-b265011456ac</t>
  </si>
  <si>
    <t>https://auctions.dreweatts.com/auctions/9162/drewea1-10522/lot-details/743d4c46-8037-48b2-863d-b26501145852</t>
  </si>
  <si>
    <t>https://auctions.dreweatts.com/auctions/9162/drewea1-10522/lot-details/a57b22e8-68c7-4c29-accf-b265011459c2</t>
  </si>
  <si>
    <t>https://auctions.dreweatts.com/auctions/9162/drewea1-10522/lot-details/213d8cab-9dbc-49b3-bd21-b26501145b1c</t>
  </si>
  <si>
    <t>https://auctions.dreweatts.com/auctions/9162/drewea1-10522/lot-details/4084d74d-dd73-4e88-bda2-b26501145c92</t>
  </si>
  <si>
    <t>https://auctions.dreweatts.com/auctions/9162/drewea1-10522/lot-details/e5393ad9-01f5-43b9-a159-b26501145e1b</t>
  </si>
  <si>
    <t>https://auctions.dreweatts.com/auctions/9162/drewea1-10522/lot-details/78fa8f26-f374-4792-8752-b26501145fb6</t>
  </si>
  <si>
    <t>https://auctions.dreweatts.com/auctions/9162/drewea1-10522/lot-details/1970f5c7-5849-44e1-a1a3-b2650114611d</t>
  </si>
  <si>
    <t>https://auctions.dreweatts.com/auctions/9162/drewea1-10522/lot-details/5d5cff9b-8f83-4fc1-bb1c-b26501146271</t>
  </si>
  <si>
    <t>https://auctions.dreweatts.com/auctions/9162/drewea1-10522/lot-details/f4d65867-60c2-4c38-a892-b265011463da</t>
  </si>
  <si>
    <t>https://auctions.dreweatts.com/auctions/9162/drewea1-10522/lot-details/117fc434-c033-4367-aeb3-b2650114651c</t>
  </si>
  <si>
    <t>https://auctions.dreweatts.com/auctions/9162/drewea1-10522/lot-details/9268c1a5-cf05-466e-a841-b2650114667a</t>
  </si>
  <si>
    <t>https://auctions.dreweatts.com/auctions/9162/drewea1-10522/lot-details/124dfeb5-b9cf-4a80-85b4-b265011467d2</t>
  </si>
  <si>
    <t>https://auctions.dreweatts.com/auctions/9162/drewea1-10522/lot-details/b67e21b6-a55b-4b50-b7a9-b26501146925</t>
  </si>
  <si>
    <t>https://auctions.dreweatts.com/auctions/9162/drewea1-10522/lot-details/6c0420cf-fa35-4363-9434-b26501146a7b</t>
  </si>
  <si>
    <t>https://auctions.dreweatts.com/auctions/9162/drewea1-10522/lot-details/62650bb9-a212-4634-8782-b26501146c1e</t>
  </si>
  <si>
    <t>https://auctions.dreweatts.com/auctions/9162/drewea1-10522/lot-details/5eb36cc8-d2dc-48c2-9cae-b26501146d77</t>
  </si>
  <si>
    <t>https://auctions.dreweatts.com/auctions/9162/drewea1-10522/lot-details/4193fbd4-588f-40cd-95d3-b26501146ec0</t>
  </si>
  <si>
    <t>https://auctions.dreweatts.com/auctions/9162/drewea1-10522/lot-details/da536f87-2ed3-4912-8cb3-b26501147051</t>
  </si>
  <si>
    <t>https://auctions.dreweatts.com/auctions/9162/drewea1-10522/lot-details/8b679ed5-8660-4fda-a10b-b265011471ab</t>
  </si>
  <si>
    <t>https://auctions.dreweatts.com/auctions/9162/drewea1-10522/lot-details/bf3d0000-0f40-4214-bb4e-b2650114730d</t>
  </si>
  <si>
    <t>https://auctions.dreweatts.com/auctions/9162/drewea1-10522/lot-details/884eaa07-0937-4e34-94e0-b26501147469</t>
  </si>
  <si>
    <t>https://auctions.dreweatts.com/auctions/9162/drewea1-10522/lot-details/36e6ec77-6a77-42c1-a17d-b265011475fe</t>
  </si>
  <si>
    <t>https://auctions.dreweatts.com/auctions/9162/drewea1-10522/lot-details/d7f36676-52d0-4c1c-8545-b26501147746</t>
  </si>
  <si>
    <t>https://auctions.dreweatts.com/auctions/9162/drewea1-10522/lot-details/7b8e35c9-a861-48aa-85a7-b26501147877</t>
  </si>
  <si>
    <t>https://auctions.dreweatts.com/auctions/9162/drewea1-10522/lot-details/eaad25b6-beaa-458d-9508-b265011479ec</t>
  </si>
  <si>
    <t>https://auctions.dreweatts.com/auctions/9162/drewea1-10522/lot-details/38733797-b74c-4262-95cc-b26501147b36</t>
  </si>
  <si>
    <t>https://auctions.dreweatts.com/auctions/9162/drewea1-10522/lot-details/9b9fe457-c1d6-4d9c-9c3d-b26501147d11</t>
  </si>
  <si>
    <t>https://auctions.dreweatts.com/auctions/9162/drewea1-10522/lot-details/cae04ca2-ad82-430a-bf03-b26501147e92</t>
  </si>
  <si>
    <t>https://auctions.dreweatts.com/auctions/9162/drewea1-10522/lot-details/a4ccbcff-447f-4cd8-9e1b-b26501147fde</t>
  </si>
  <si>
    <t>https://auctions.dreweatts.com/auctions/9162/drewea1-10522/lot-details/8ca884c0-976d-41e3-b398-b26501148153</t>
  </si>
  <si>
    <t>https://auctions.dreweatts.com/auctions/9162/drewea1-10522/lot-details/f5097408-8d98-430e-a158-b265011482cc</t>
  </si>
  <si>
    <t>https://auctions.dreweatts.com/auctions/9162/drewea1-10522/lot-details/dc7cf337-51e4-4a07-9f34-b26501148427</t>
  </si>
  <si>
    <t>https://auctions.dreweatts.com/auctions/9162/drewea1-10522/lot-details/dce2c334-6389-46e2-a51e-b265011485c4</t>
  </si>
  <si>
    <t>https://auctions.dreweatts.com/auctions/9162/drewea1-10522/lot-details/907f3a25-2dc7-4e30-b711-b2650114876d</t>
  </si>
  <si>
    <t>https://auctions.dreweatts.com/auctions/9162/drewea1-10522/lot-details/ab35cf43-a371-48fe-b9d5-b265011488f7</t>
  </si>
  <si>
    <t>https://auctions.dreweatts.com/auctions/9162/drewea1-10522/lot-details/a83ef013-9c9a-497a-8493-b26501148a95</t>
  </si>
  <si>
    <t>https://auctions.dreweatts.com/auctions/9162/drewea1-10522/lot-details/835c39c1-2305-49dc-903f-b26501148c1d</t>
  </si>
  <si>
    <t>https://auctions.dreweatts.com/auctions/9162/drewea1-10522/lot-details/82025cb0-4fcd-4e72-afae-b26501148dcb</t>
  </si>
  <si>
    <t>https://auctions.dreweatts.com/auctions/9162/drewea1-10522/lot-details/b364f6b0-ab05-4761-a24f-b26501148f3c</t>
  </si>
  <si>
    <t>https://auctions.dreweatts.com/auctions/9162/drewea1-10522/lot-details/57e3464c-ee7f-432e-903c-b2650114908d</t>
  </si>
  <si>
    <t>https://auctions.dreweatts.com/auctions/9162/drewea1-10522/lot-details/92ab3ee3-c1ee-4a1b-a635-b265011491b6</t>
  </si>
  <si>
    <t>https://auctions.dreweatts.com/auctions/9162/drewea1-10522/lot-details/c4ee54da-d43b-4159-ac1d-b26501149360</t>
  </si>
  <si>
    <t>https://auctions.dreweatts.com/auctions/9162/drewea1-10522/lot-details/fcceeb11-4123-4409-a4f3-b26501149459</t>
  </si>
  <si>
    <t>https://auctions.dreweatts.com/auctions/9162/drewea1-10522/lot-details/23838f27-01bc-4333-b3f0-b2650114961f</t>
  </si>
  <si>
    <t>https://auctions.dreweatts.com/auctions/9162/drewea1-10522/lot-details/3733be7d-15e6-4456-bd56-b2650114978f</t>
  </si>
  <si>
    <t>https://auctions.dreweatts.com/auctions/9162/drewea1-10522/lot-details/9c47fc29-7f4a-42cf-89be-b2650114992a</t>
  </si>
  <si>
    <t>https://auctions.dreweatts.com/auctions/9162/drewea1-10522/lot-details/a44a2a0e-c382-4438-9699-b26501149a93</t>
  </si>
  <si>
    <t>https://auctions.dreweatts.com/auctions/9162/drewea1-10522/lot-details/37fefd3c-0805-4cd7-902a-b26501149cb4</t>
  </si>
  <si>
    <t>https://auctions.dreweatts.com/auctions/9162/drewea1-10522/lot-details/ea5655b2-286a-43a9-9a7c-b26501149e7b</t>
  </si>
  <si>
    <t>https://auctions.dreweatts.com/auctions/9162/drewea1-10522/lot-details/de1e57db-e312-494b-ad6f-b2650114a012</t>
  </si>
  <si>
    <t>https://auctions.dreweatts.com/auctions/9162/drewea1-10522/lot-details/6cc78141-9c29-4972-93d4-b2650114a19f</t>
  </si>
  <si>
    <t>https://auctions.dreweatts.com/auctions/9162/drewea1-10522/lot-details/3937f86e-7928-44fa-a44a-b2650114a325</t>
  </si>
  <si>
    <t>https://auctions.dreweatts.com/auctions/9162/drewea1-10522/lot-details/3d279ffd-d9d3-4508-bce3-b2650114a4b1</t>
  </si>
  <si>
    <t>https://auctions.dreweatts.com/auctions/9162/drewea1-10522/lot-details/072a5554-da82-4bd8-bca9-b2650114a638</t>
  </si>
  <si>
    <t>https://auctions.dreweatts.com/auctions/9162/drewea1-10522/lot-details/26ab4fb3-426b-4536-8170-b2650114a7b8</t>
  </si>
  <si>
    <t>https://auctions.dreweatts.com/auctions/9162/drewea1-10522/lot-details/2d0e7fb8-45c9-477d-96b3-b2650114a952</t>
  </si>
  <si>
    <t>https://auctions.dreweatts.com/auctions/9162/drewea1-10522/lot-details/2c428f5d-2c88-41e4-917e-b2650114aae3</t>
  </si>
  <si>
    <t>https://auctions.dreweatts.com/auctions/9162/drewea1-10522/lot-details/afc9f7b6-831f-478f-839e-b2650114ac4f</t>
  </si>
  <si>
    <t>https://auctions.dreweatts.com/auctions/9162/drewea1-10522/lot-details/658bb2d9-e4e8-4f45-a654-b2650114ad7a</t>
  </si>
  <si>
    <t>https://auctions.dreweatts.com/auctions/9162/drewea1-10522/lot-details/851a7c18-b1f3-4975-aabe-b2650114aec3</t>
  </si>
  <si>
    <t>https://auctions.dreweatts.com/auctions/9162/drewea1-10522/lot-details/b2589af7-dee5-4929-bae1-b2650114afd1</t>
  </si>
  <si>
    <t>https://auctions.dreweatts.com/auctions/9162/drewea1-10522/lot-details/b7ac4447-ed3d-412c-b546-b2650114b19e</t>
  </si>
  <si>
    <t>https://auctions.dreweatts.com/auctions/9162/drewea1-10522/lot-details/6b1ae8ac-01ec-48fc-b47c-b2650114b313</t>
  </si>
  <si>
    <t>https://auctions.dreweatts.com/auctions/9162/drewea1-10522/lot-details/824eb2b2-b729-49b9-accb-b2650114b404</t>
  </si>
  <si>
    <t>https://auctions.dreweatts.com/auctions/9162/drewea1-10522/lot-details/4953c0e5-ead2-40f9-8a47-b2650114b5ba</t>
  </si>
  <si>
    <t>https://auctions.dreweatts.com/auctions/9162/drewea1-10522/lot-details/925a5caf-4de3-4124-bbe3-b2650114b828</t>
  </si>
  <si>
    <t>https://auctions.dreweatts.com/auctions/9162/drewea1-10522/lot-details/9861d198-c74e-4c5c-9b57-b2650114b968</t>
  </si>
  <si>
    <t>https://auctions.dreweatts.com/auctions/9162/drewea1-10522/lot-details/97764b3c-5e78-4fc0-b146-b2650114bb18</t>
  </si>
  <si>
    <t>https://auctions.dreweatts.com/auctions/9162/drewea1-10522/lot-details/767d46b2-d38f-437c-8943-b2650114bd8e</t>
  </si>
  <si>
    <t>https://auctions.dreweatts.com/auctions/9162/drewea1-10522/lot-details/f168e33d-ff88-4ff2-85cb-b2650114c100</t>
  </si>
  <si>
    <t>https://auctions.dreweatts.com/auctions/9162/drewea1-10522/lot-details/16a26dbf-a11f-4623-89fe-b2650114c232</t>
  </si>
  <si>
    <t>https://auctions.dreweatts.com/auctions/9162/drewea1-10522/lot-details/1beb0784-8a6a-4389-bf62-b2650114c30f</t>
  </si>
  <si>
    <t>https://auctions.dreweatts.com/auctions/9162/drewea1-10522/lot-details/8a14e3f7-d12d-4f6b-b1b2-b2650114c456</t>
  </si>
  <si>
    <t>https://auctions.dreweatts.com/auctions/9162/drewea1-10522/lot-details/ec8ff3d6-1bea-43dd-a473-b2650114c692</t>
  </si>
  <si>
    <t>https://auctions.dreweatts.com/auctions/9162/drewea1-10522/lot-details/55213432-fc4a-4362-90ff-b2650114c819</t>
  </si>
  <si>
    <t>https://auctions.dreweatts.com/auctions/9162/drewea1-10522/lot-details/5a4dda88-9ecb-40e5-8d75-b2650114c9cf</t>
  </si>
  <si>
    <t>https://auctions.dreweatts.com/auctions/9162/drewea1-10522/lot-details/88e4fc9c-19a9-4639-a1c2-b2650114cade</t>
  </si>
  <si>
    <t>https://auctions.dreweatts.com/auctions/9162/drewea1-10522/lot-details/e1ad4b6d-eeaf-4450-b369-b2650114cef7</t>
  </si>
  <si>
    <t>https://auctions.dreweatts.com/auctions/9162/drewea1-10522/lot-details/47e460c3-8596-45d3-a955-b2650114d149</t>
  </si>
  <si>
    <t>https://auctions.dreweatts.com/auctions/9162/drewea1-10522/lot-details/9e9a4949-54c0-4462-b6b5-b2650114d2a3</t>
  </si>
  <si>
    <t>https://auctions.dreweatts.com/auctions/9162/drewea1-10522/lot-details/665e645b-f6ae-4350-a615-b2650114d422</t>
  </si>
  <si>
    <t>https://auctions.dreweatts.com/auctions/9162/drewea1-10522/lot-details/9d831643-43c4-4a97-a5ab-b2650114d5d5</t>
  </si>
  <si>
    <t>https://auctions.dreweatts.com/auctions/9162/drewea1-10522/lot-details/04707de1-8ee8-4bfb-8f84-b2650114d772</t>
  </si>
  <si>
    <t>https://auctions.dreweatts.com/auctions/9162/drewea1-10522/lot-details/35ad19d0-1e60-4845-bc86-b2650114d921</t>
  </si>
  <si>
    <t>https://auctions.dreweatts.com/auctions/9162/drewea1-10522/lot-details/8846dff1-0840-40d8-9519-b2650114d992</t>
  </si>
  <si>
    <t>https://auctions.dreweatts.com/auctions/9162/drewea1-10522/lot-details/bf23c5a1-dacc-4b72-beef-b2650114d9f6</t>
  </si>
  <si>
    <t>https://auctions.dreweatts.com/auctions/9162/drewea1-10522/lot-details/332989e9-de4d-4f4e-b89e-b2650114da6c</t>
  </si>
  <si>
    <t>https://auctions.dreweatts.com/auctions/9162/drewea1-10522/lot-details/11ac2bb0-ba7a-48c6-ac95-b2650114dace</t>
  </si>
  <si>
    <t>https://auctions.dreweatts.com/auctions/9162/drewea1-10522/lot-details/e4a004aa-3f9e-4c6b-aeeb-b2650114dc86</t>
  </si>
  <si>
    <t>https://auctions.dreweatts.com/auctions/9162/drewea1-10522/lot-details/384ec899-2536-48e4-ad9d-b2650114dcf6</t>
  </si>
  <si>
    <t>https://auctions.dreweatts.com/auctions/9162/drewea1-10522/lot-details/9e10ad10-baeb-4d26-8bd4-b2650114ddb9</t>
  </si>
  <si>
    <t>https://auctions.dreweatts.com/auctions/9162/drewea1-10522/lot-details/0ef25d8f-75d5-4582-bbf5-b2650114de20</t>
  </si>
  <si>
    <t>https://auctions.dreweatts.com/auctions/9162/drewea1-10522/lot-details/efcbadfc-a968-487c-9443-b2650114deb3</t>
  </si>
  <si>
    <t>https://auctions.dreweatts.com/auctions/9162/drewea1-10522/lot-details/449181db-4f22-4a22-9809-b2650114e058</t>
  </si>
  <si>
    <t>https://auctions.dreweatts.com/auctions/9162/drewea1-10522/lot-details/19cfbf55-f76b-482e-ba1b-b2650114e227</t>
  </si>
  <si>
    <t>https://auctions.dreweatts.com/auctions/9162/drewea1-10522/lot-details/a63c535b-5ba3-4c55-a489-b2650114e457</t>
  </si>
  <si>
    <t>https://auctions.dreweatts.com/auctions/9162/drewea1-10522/lot-details/ad900576-ae46-4a65-8d22-b2650114e57e</t>
  </si>
  <si>
    <t>https://auctions.dreweatts.com/auctions/9162/drewea1-10522/lot-details/0546e720-fd47-40ac-a61a-b2650114e76b</t>
  </si>
  <si>
    <t>https://auctions.dreweatts.com/auctions/9162/drewea1-10522/lot-details/75a43ef4-6d4c-441b-aa6d-b2650114e953</t>
  </si>
  <si>
    <t>https://auctions.dreweatts.com/auctions/9162/drewea1-10522/lot-details/35322a14-974d-47ea-be52-b2650114eb0a</t>
  </si>
  <si>
    <t>https://auctions.dreweatts.com/auctions/9162/drewea1-10522/lot-details/c55b0766-ca6f-474e-865a-b2650114ece6</t>
  </si>
  <si>
    <t>https://auctions.dreweatts.com/auctions/9162/drewea1-10522/lot-details/abc3bb23-4ee7-421d-b8a3-b2650114ef0e</t>
  </si>
  <si>
    <t>https://auctions.dreweatts.com/auctions/9162/drewea1-10522/lot-details/143ef958-b050-407c-b5ad-b2650114f177</t>
  </si>
  <si>
    <t>https://auctions.dreweatts.com/auctions/9162/drewea1-10522/lot-details/3b86b0bf-ef41-425d-a7f6-b2650114f3d0</t>
  </si>
  <si>
    <t>https://auctions.dreweatts.com/auctions/9162/drewea1-10522/lot-details/2e704655-2154-4ef4-a4c9-b2650114f5f7</t>
  </si>
  <si>
    <t>https://auctions.dreweatts.com/auctions/9162/drewea1-10522/lot-details/46e68e42-e58d-4ad4-a9f6-b2650114f85c</t>
  </si>
  <si>
    <t>https://auctions.dreweatts.com/auctions/9162/drewea1-10522/lot-details/c82432f7-f5b7-49ef-a27f-b2650114fa9a</t>
  </si>
  <si>
    <t>https://auctions.dreweatts.com/auctions/9162/drewea1-10522/lot-details/8c776914-04a9-47b7-a650-b2650114fc6f</t>
  </si>
  <si>
    <t>https://auctions.dreweatts.com/auctions/9162/drewea1-10522/lot-details/a8acadb8-905f-4326-8573-b2650114fe0f</t>
  </si>
  <si>
    <t>https://auctions.dreweatts.com/auctions/9162/drewea1-10522/lot-details/588a6bd1-dae9-4e14-9407-b2650115000f</t>
  </si>
  <si>
    <t>https://auctions.dreweatts.com/auctions/9162/drewea1-10522/lot-details/cc82da94-0116-4ecd-aab7-b26501150211</t>
  </si>
  <si>
    <t>https://auctions.dreweatts.com/auctions/9162/drewea1-10522/lot-details/09736eb9-1aa9-400d-9631-b265011503c3</t>
  </si>
  <si>
    <t>https://auctions.dreweatts.com/auctions/9162/drewea1-10522/lot-details/b9d572a5-7021-4647-a80f-b26501150541</t>
  </si>
  <si>
    <t>https://auctions.dreweatts.com/auctions/9162/drewea1-10522/lot-details/cc839940-2b6b-4efd-9df3-b265011506db</t>
  </si>
  <si>
    <t>https://auctions.dreweatts.com/auctions/9162/drewea1-10522/lot-details/996b9240-56c2-4272-84a6-b26501150855</t>
  </si>
  <si>
    <t>https://auctions.dreweatts.com/auctions/9162/drewea1-10522/lot-details/1aac76b5-4074-496f-add8-b265011509ce</t>
  </si>
  <si>
    <t>https://auctions.dreweatts.com/auctions/9162/drewea1-10522/lot-details/de718033-01f8-423e-bf75-b26501150b88</t>
  </si>
  <si>
    <t>https://auctions.dreweatts.com/auctions/9162/drewea1-10522/lot-details/e04152a9-886b-4551-9bd8-b26501150d15</t>
  </si>
  <si>
    <t>https://auctions.dreweatts.com/auctions/9162/drewea1-10522/lot-details/caa84567-d91d-4371-91e2-b26501150f44</t>
  </si>
  <si>
    <t>https://auctions.dreweatts.com/auctions/9162/drewea1-10522/lot-details/1e5e6e29-07aa-44ab-95e0-b2650115113d</t>
  </si>
  <si>
    <t>https://auctions.dreweatts.com/auctions/9162/drewea1-10522/lot-details/ec477502-ab70-4336-8ed3-b265011512d4</t>
  </si>
  <si>
    <t>https://auctions.dreweatts.com/auctions/9162/drewea1-10522/lot-details/fa6d5641-f5b6-42e4-8ad8-b2650115144f</t>
  </si>
  <si>
    <t>https://auctions.dreweatts.com/auctions/9162/drewea1-10522/lot-details/b542ed7f-aede-49ee-b10e-b265011515ea</t>
  </si>
  <si>
    <t>https://auctions.dreweatts.com/auctions/9162/drewea1-10522/lot-details/ce039bf4-0620-4cc0-84ac-b26501151781</t>
  </si>
  <si>
    <t>https://auctions.dreweatts.com/auctions/9162/drewea1-10522/lot-details/3e825ec1-f3d0-4386-b95c-b2650115190b</t>
  </si>
  <si>
    <t>https://auctions.dreweatts.com/auctions/9162/drewea1-10522/lot-details/5d039028-7da5-4502-8873-b26501151d01</t>
  </si>
  <si>
    <t>https://auctions.dreweatts.com/auctions/9162/drewea1-10522/lot-details/81ec41f8-62cd-4e3e-8117-b26501151e79</t>
  </si>
  <si>
    <t>https://auctions.dreweatts.com/auctions/9162/drewea1-10522/lot-details/268dde7e-bf75-4497-8cd5-b2650115205f</t>
  </si>
  <si>
    <t>https://auctions.dreweatts.com/auctions/9162/drewea1-10522/lot-details/710e52bf-0e3d-431f-8e54-b265011521a1</t>
  </si>
  <si>
    <t>https://auctions.dreweatts.com/auctions/9162/drewea1-10522/lot-details/ad5b886f-194d-45ec-ad11-b26501152316</t>
  </si>
  <si>
    <t>https://auctions.dreweatts.com/auctions/9162/drewea1-10522/lot-details/5d3cbd2b-30b6-412c-bcbd-b26501152482</t>
  </si>
  <si>
    <t>https://auctions.dreweatts.com/auctions/9162/drewea1-10522/lot-details/20863c72-e5cb-4e5a-a89d-b26501152674</t>
  </si>
  <si>
    <t>https://auctions.dreweatts.com/auctions/9162/drewea1-10522/lot-details/17f10004-bd59-4a9f-a4b4-b265011529fa</t>
  </si>
  <si>
    <t>https://auctions.dreweatts.com/auctions/9162/drewea1-10522/lot-details/36e6376d-bb35-4288-86bf-b26501152bbe</t>
  </si>
  <si>
    <t>https://auctions.dreweatts.com/auctions/9162/drewea1-10522/lot-details/9c93f744-6bac-4cca-b0c3-b26501152d4a</t>
  </si>
  <si>
    <t>https://auctions.dreweatts.com/auctions/9162/drewea1-10522/lot-details/68bed81d-744b-455c-ad46-b26501152f05</t>
  </si>
  <si>
    <t>https://auctions.dreweatts.com/auctions/9162/drewea1-10522/lot-details/9b1eb02d-d2cb-41ac-bc9c-b265011530b3</t>
  </si>
  <si>
    <t>https://auctions.dreweatts.com/auctions/9162/drewea1-10522/lot-details/5a2f2506-e0d6-4a4c-8da5-b2650115336a</t>
  </si>
  <si>
    <t>https://auctions.dreweatts.com/auctions/9162/drewea1-10522/lot-details/4039297d-a9b6-49d7-bb11-b26501153507</t>
  </si>
  <si>
    <t>https://auctions.dreweatts.com/auctions/9162/drewea1-10522/lot-details/4f2a7497-324c-4a29-ad63-b26501153697</t>
  </si>
  <si>
    <t>https://auctions.dreweatts.com/auctions/9162/drewea1-10522/lot-details/db033cb1-89ae-4b10-ad12-b2650115381e</t>
  </si>
  <si>
    <t>https://auctions.dreweatts.com/auctions/9162/drewea1-10522/lot-details/4b69b486-1a08-4fbb-bcf2-b26501153a0e</t>
  </si>
  <si>
    <t>https://auctions.dreweatts.com/auctions/9162/drewea1-10522/lot-details/d088bd6e-7272-42ee-85fe-b26501153bb2</t>
  </si>
  <si>
    <t>https://auctions.dreweatts.com/auctions/9162/drewea1-10522/lot-details/15c98c5a-a818-462b-b971-b26501153d1e</t>
  </si>
  <si>
    <t>https://auctions.dreweatts.com/auctions/9162/drewea1-10522/lot-details/9747db2d-6ec9-42af-8888-b26501153e31</t>
  </si>
  <si>
    <t>https://auctions.dreweatts.com/auctions/9162/drewea1-10522/lot-details/17d7c42f-9686-4449-8f61-b265011540d1</t>
  </si>
  <si>
    <t>https://auctions.dreweatts.com/auctions/9162/drewea1-10522/lot-details/0b6ddc05-6fbc-4679-b792-b2650115424d</t>
  </si>
  <si>
    <t>https://auctions.dreweatts.com/auctions/9162/drewea1-10522/lot-details/7456fca2-edbb-4616-a74f-b2650115439a</t>
  </si>
  <si>
    <t>https://auctions.dreweatts.com/auctions/9162/drewea1-10522/lot-details/90a60623-7cf6-421f-896c-b265011544f8</t>
  </si>
  <si>
    <t>https://auctions.dreweatts.com/auctions/9162/drewea1-10522/lot-details/731620af-d472-4b6a-827a-b2650115468f</t>
  </si>
  <si>
    <t>https://auctions.dreweatts.com/auctions/9162/drewea1-10522/lot-details/c531ccda-78ac-4658-811c-b265011547b9</t>
  </si>
  <si>
    <t>https://auctions.dreweatts.com/auctions/9162/drewea1-10522/lot-details/df74c418-5ea6-4114-8db6-b26501154933</t>
  </si>
  <si>
    <t>https://auctions.dreweatts.com/auctions/9162/drewea1-10522/lot-details/3c6805ee-22fa-45a2-98a9-b26501154a7e</t>
  </si>
  <si>
    <t>https://auctions.dreweatts.com/auctions/9162/drewea1-10522/lot-details/777ff471-4432-4fa1-9721-b26501154bd6</t>
  </si>
  <si>
    <t>https://auctions.dreweatts.com/auctions/9162/drewea1-10522/lot-details/815f994a-59de-4fb4-973c-b26501154ce3</t>
  </si>
  <si>
    <t>https://auctions.dreweatts.com/auctions/9162/drewea1-10522/lot-details/631c34df-c123-44d1-aaa4-b26501154e1e</t>
  </si>
  <si>
    <t>https://auctions.dreweatts.com/auctions/9162/drewea1-10522/lot-details/e1a410c8-7ade-4c40-9bd1-b26501154f93</t>
  </si>
  <si>
    <t>https://auctions.dreweatts.com/auctions/9162/drewea1-10522/lot-details/20c200be-af44-43ad-adcc-b26501155116</t>
  </si>
  <si>
    <t>https://auctions.dreweatts.com/auctions/9162/drewea1-10522/lot-details/f0d8b6a2-5c1f-407e-ab8f-b26501155366</t>
  </si>
  <si>
    <t>https://auctions.dreweatts.com/auctions/9162/drewea1-10522/lot-details/3986bec4-9e0e-492a-84bf-b265011553cd</t>
  </si>
  <si>
    <t>https://auctions.dreweatts.com/auctions/9162/drewea1-10522/lot-details/d3df5e0f-83b3-4d1d-90a6-b26501155452</t>
  </si>
  <si>
    <t>https://auctions.dreweatts.com/auctions/9162/drewea1-10522/lot-details/1db0ae18-a5fd-42a5-883e-b265011554ac</t>
  </si>
  <si>
    <t>https://auctions.dreweatts.com/auctions/9162/drewea1-10522/lot-details/747bdfba-b05d-4aee-872a-b26501155529</t>
  </si>
  <si>
    <t>https://auctions.dreweatts.com/auctions/9162/drewea1-10522/lot-details/8d614411-4d9b-413b-92cb-b26501155692</t>
  </si>
  <si>
    <t>https://auctions.dreweatts.com/auctions/9162/drewea1-10522/lot-details/eff1b9d6-c95c-424e-b8f7-b26501155815</t>
  </si>
  <si>
    <t>https://auctions.dreweatts.com/auctions/9162/drewea1-10522/lot-details/c2ab820c-d7ae-4fa4-9ac7-b26501155998</t>
  </si>
  <si>
    <t>https://auctions.dreweatts.com/auctions/9162/drewea1-10522/lot-details/15552ec0-ec58-4235-9b4a-b26501155aab</t>
  </si>
  <si>
    <t>https://auctions.dreweatts.com/auctions/9162/drewea1-10522/lot-details/d5994d01-1fe8-4603-a60d-b26501155c2c</t>
  </si>
  <si>
    <t>https://auctions.dreweatts.com/auctions/9162/drewea1-10522/lot-details/a0d6d8ab-bc68-4c3e-a567-b26501155d08</t>
  </si>
  <si>
    <t>https://auctions.dreweatts.com/auctions/9162/drewea1-10522/lot-details/ce798360-9eee-49e6-9c2b-b26501155dfc</t>
  </si>
  <si>
    <t>https://auctions.dreweatts.com/auctions/9162/drewea1-10522/lot-details/a1accdeb-5486-40db-80fb-b26501155fc1</t>
  </si>
  <si>
    <t>https://auctions.dreweatts.com/auctions/9162/drewea1-10522/lot-details/ae86a97d-7b41-4f48-9cd9-b265011560f0</t>
  </si>
  <si>
    <t>https://auctions.dreweatts.com/auctions/9162/drewea1-10522/lot-details/29b529b1-750e-4bf8-b4bc-b26501156282</t>
  </si>
  <si>
    <t>https://auctions.dreweatts.com/auctions/9162/drewea1-10522/lot-details/398fb4f4-7fe8-449d-8d9b-b265011563fe</t>
  </si>
  <si>
    <t>https://auctions.dreweatts.com/auctions/9162/drewea1-10522/lot-details/0ac58fba-8a06-46c1-a740-b2650115658d</t>
  </si>
  <si>
    <t>https://auctions.dreweatts.com/auctions/9162/drewea1-10522/lot-details/72c2bf61-fc4c-4e30-9cdc-b265011566b8</t>
  </si>
  <si>
    <t>https://auctions.dreweatts.com/auctions/9162/drewea1-10522/lot-details/c2e5c246-58ef-4a94-a459-b26501156800</t>
  </si>
  <si>
    <t>https://auctions.dreweatts.com/auctions/9162/drewea1-10522/lot-details/6f9f4785-e361-49fb-8e89-b26501156975</t>
  </si>
  <si>
    <t>https://auctions.dreweatts.com/auctions/9162/drewea1-10522/lot-details/dddeb4b8-d25b-4406-946f-b26501156a80</t>
  </si>
  <si>
    <t>https://auctions.dreweatts.com/auctions/9162/drewea1-10522/lot-details/8154f37e-b2e3-4475-beb3-b26501156c4f</t>
  </si>
  <si>
    <t>https://auctions.dreweatts.com/auctions/9162/drewea1-10522/lot-details/f3f745dc-941e-42e4-ab0d-b26501156dad</t>
  </si>
  <si>
    <t>https://auctions.dreweatts.com/auctions/9162/drewea1-10522/lot-details/0154c7b8-34d7-4c5e-9d0c-b26501156f3a</t>
  </si>
  <si>
    <t>https://auctions.dreweatts.com/auctions/9162/drewea1-10522/lot-details/bf91ed56-472d-4506-aed4-b265011570b3</t>
  </si>
  <si>
    <t>https://auctions.dreweatts.com/auctions/9162/drewea1-10522/lot-details/bd20e0a0-187d-48fe-8c53-b26501157246</t>
  </si>
  <si>
    <t>https://auctions.dreweatts.com/auctions/9162/drewea1-10522/lot-details/0d16fe1e-542d-43ae-af67-b265011573d1</t>
  </si>
  <si>
    <t>https://auctions.dreweatts.com/auctions/9162/drewea1-10522/lot-details/b8867fa0-982d-4777-bc15-b2650115759b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</si>
</sst>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0"/>
      <name val="Arial"/>
      <family val="2"/>
    </font>
    <font>
      <sz val="11"/>
      <name val="Calibri"/>
      <family val="2"/>
    </font>
    <font>
      <sz val="11"/>
      <color indexed="8"/>
      <name val="Aptos Narrow"/>
      <family val="2"/>
    </font>
    <font>
      <b/>
      <sz val="11"/>
      <name val="Calibri"/>
      <family val="2"/>
    </font>
    <font>
      <u/>
      <sz val="10"/>
      <color theme="10"/>
      <name val="Arial"/>
      <family val="2"/>
    </font>
    <font>
      <b/>
      <i/>
      <sz val="10"/>
      <name val="Calibri"/>
      <family val="2"/>
    </font>
    <font>
      <sz val="10"/>
      <name val="Arial"/>
      <family val="2"/>
    </font>
    <font>
      <i/>
      <sz val="11"/>
      <name val="Calibri"/>
      <family val="2"/>
    </font>
  </fonts>
  <fills count="4">
    <fill>
      <patternFill patternType="none"/>
    </fill>
    <fill>
      <patternFill patternType="gray125"/>
    </fill>
    <fill>
      <patternFill patternType="solid">
        <fgColor theme="4" tint="0.59999389629810485"/>
        <bgColor indexed="64"/>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4">
    <xf numFmtId="0" fontId="0" fillId="0" borderId="0"/>
    <xf numFmtId="0" fontId="2" fillId="0" borderId="0"/>
    <xf numFmtId="0" fontId="4" fillId="0" borderId="0" applyNumberFormat="0" applyFill="0" applyBorder="0" applyAlignment="0" applyProtection="0"/>
    <xf numFmtId="0" fontId="6" fillId="0" borderId="0"/>
  </cellStyleXfs>
  <cellXfs count="24">
    <xf numFmtId="0" fontId="0" fillId="0" borderId="0" xfId="0"/>
    <xf numFmtId="0" fontId="1" fillId="0" borderId="0" xfId="0" applyFont="1"/>
    <xf numFmtId="0" fontId="1" fillId="0" borderId="1" xfId="0" applyFont="1" applyBorder="1" applyAlignment="1">
      <alignment horizontal="left"/>
    </xf>
    <xf numFmtId="0" fontId="1" fillId="0" borderId="0" xfId="0" applyFont="1" applyAlignment="1">
      <alignment horizontal="left" vertical="top"/>
    </xf>
    <xf numFmtId="0" fontId="3" fillId="2" borderId="1" xfId="0" applyFont="1" applyFill="1" applyBorder="1" applyAlignment="1">
      <alignment horizontal="left" vertical="center" wrapText="1" indent="1"/>
    </xf>
    <xf numFmtId="0" fontId="1" fillId="3" borderId="0" xfId="0" applyFont="1" applyFill="1" applyAlignment="1">
      <alignment horizontal="left" vertical="center" wrapText="1"/>
    </xf>
    <xf numFmtId="0" fontId="1" fillId="0" borderId="1" xfId="0" applyFont="1" applyBorder="1" applyAlignment="1">
      <alignment horizontal="center"/>
    </xf>
    <xf numFmtId="0" fontId="1" fillId="0" borderId="0" xfId="0" applyFont="1" applyAlignment="1">
      <alignment horizontal="center"/>
    </xf>
    <xf numFmtId="0" fontId="1" fillId="0" borderId="0" xfId="0" applyFont="1" applyAlignment="1">
      <alignment horizontal="left" indent="1"/>
    </xf>
    <xf numFmtId="0" fontId="1" fillId="0" borderId="0" xfId="0" applyFont="1" applyAlignment="1">
      <alignment horizontal="left" vertical="top" indent="1"/>
    </xf>
    <xf numFmtId="0" fontId="3" fillId="2" borderId="1" xfId="0" applyFont="1" applyFill="1" applyBorder="1" applyAlignment="1">
      <alignment horizontal="left" vertical="center" wrapText="1" indent="1"/>
    </xf>
    <xf numFmtId="0" fontId="3" fillId="2" borderId="1" xfId="0" applyFont="1" applyFill="1" applyBorder="1" applyAlignment="1">
      <alignment horizontal="left" vertical="center" indent="1"/>
    </xf>
    <xf numFmtId="0" fontId="3" fillId="2" borderId="2" xfId="0" applyFont="1" applyFill="1" applyBorder="1" applyAlignment="1">
      <alignment horizontal="left" vertical="center" wrapText="1" indent="1"/>
    </xf>
    <xf numFmtId="0" fontId="3" fillId="2" borderId="2" xfId="0" applyFont="1" applyFill="1" applyBorder="1" applyAlignment="1">
      <alignment horizontal="left" vertical="center" indent="1"/>
    </xf>
    <xf numFmtId="0" fontId="1" fillId="0" borderId="0" xfId="0" applyFont="1" applyAlignment="1">
      <alignment horizontal="left"/>
    </xf>
    <xf numFmtId="0" fontId="3" fillId="2" borderId="1" xfId="0" applyFont="1" applyFill="1" applyBorder="1" applyAlignment="1">
      <alignment horizontal="center" wrapText="1"/>
    </xf>
    <xf numFmtId="0" fontId="3" fillId="2" borderId="1" xfId="0" applyFont="1" applyFill="1" applyBorder="1" applyAlignment="1">
      <alignment horizontal="left" wrapText="1" indent="1"/>
    </xf>
    <xf numFmtId="0" fontId="1" fillId="0" borderId="1" xfId="0" applyFont="1" applyBorder="1" applyAlignment="1">
      <alignment horizontal="left" indent="1"/>
    </xf>
    <xf numFmtId="0" fontId="7" fillId="0" borderId="1" xfId="0" applyFont="1" applyBorder="1" applyAlignment="1">
      <alignment horizontal="left" indent="1"/>
    </xf>
    <xf numFmtId="4" fontId="1" fillId="0" borderId="1" xfId="0" applyNumberFormat="1" applyFont="1" applyBorder="1" applyAlignment="1">
      <alignment horizontal="center"/>
    </xf>
    <xf numFmtId="2" fontId="1" fillId="0" borderId="1" xfId="0" applyNumberFormat="1" applyFont="1" applyBorder="1" applyAlignment="1">
      <alignment horizontal="center"/>
    </xf>
    <xf numFmtId="0" fontId="1" fillId="0" borderId="1" xfId="0" applyFont="1" applyBorder="1" applyAlignment="1">
      <alignment horizontal="left" wrapText="1" indent="1"/>
    </xf>
    <xf numFmtId="0" fontId="4" fillId="0" borderId="1" xfId="2" applyBorder="1" applyAlignment="1">
      <alignment horizontal="left" indent="1"/>
    </xf>
    <xf numFmtId="0" fontId="4" fillId="3" borderId="1" xfId="2" applyFill="1" applyBorder="1" applyAlignment="1">
      <alignment horizontal="left" vertical="top" indent="1"/>
    </xf>
  </cellXfs>
  <cellStyles count="4">
    <cellStyle name="Hyperlink" xfId="2" builtinId="8"/>
    <cellStyle name="Normal" xfId="0" builtinId="0"/>
    <cellStyle name="Normal 2" xfId="3" xr:uid="{92EEDEF2-77CE-45D0-8537-72561DC400BE}"/>
    <cellStyle name="Normal 3" xfId="1" xr:uid="{C2C5F1E7-6E09-4C1A-B789-3F43D73000B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60A58B-4CE1-426E-ADD1-9DB108E953C5}">
  <sheetPr>
    <pageSetUpPr fitToPage="1"/>
  </sheetPr>
  <dimension ref="A1:R405"/>
  <sheetViews>
    <sheetView zoomScale="115" zoomScaleNormal="115" workbookViewId="0">
      <pane ySplit="2" topLeftCell="A3" activePane="bottomLeft" state="frozen"/>
      <selection activeCell="W1" sqref="W1"/>
      <selection pane="bottomLeft" activeCell="K7" sqref="K7"/>
    </sheetView>
  </sheetViews>
  <sheetFormatPr defaultColWidth="9.140625" defaultRowHeight="13.35" customHeight="1" x14ac:dyDescent="0.25"/>
  <cols>
    <col min="1" max="2" width="12.7109375" style="7" customWidth="1"/>
    <col min="3" max="3" width="82" style="1" customWidth="1"/>
    <col min="4" max="4" width="12.140625" style="7" customWidth="1"/>
    <col min="5" max="5" width="12.7109375" style="7" customWidth="1"/>
    <col min="6" max="16" width="9.140625" style="1"/>
    <col min="17" max="17" width="73" style="1" hidden="1" customWidth="1"/>
    <col min="18" max="18" width="21.140625" style="1" hidden="1" customWidth="1"/>
    <col min="19" max="16384" width="9.140625" style="1"/>
  </cols>
  <sheetData>
    <row r="1" spans="1:18" ht="84" customHeight="1" x14ac:dyDescent="0.25">
      <c r="A1" s="10" t="s">
        <v>407</v>
      </c>
      <c r="B1" s="11"/>
      <c r="C1" s="11"/>
      <c r="D1" s="11"/>
      <c r="E1" s="11"/>
    </row>
    <row r="2" spans="1:18" s="5" customFormat="1" ht="39.950000000000003" customHeight="1" x14ac:dyDescent="0.25">
      <c r="A2" s="15" t="s">
        <v>405</v>
      </c>
      <c r="B2" s="15" t="s">
        <v>165</v>
      </c>
      <c r="C2" s="4" t="str">
        <f>'Detailed Lot Listing'!E2</f>
        <v>Name</v>
      </c>
      <c r="D2" s="15" t="s">
        <v>161</v>
      </c>
      <c r="E2" s="15" t="s">
        <v>166</v>
      </c>
      <c r="Q2" s="4" t="s">
        <v>164</v>
      </c>
      <c r="R2" s="4" t="s">
        <v>167</v>
      </c>
    </row>
    <row r="3" spans="1:18" s="3" customFormat="1" ht="14.85" customHeight="1" x14ac:dyDescent="0.25">
      <c r="A3" s="6">
        <v>1</v>
      </c>
      <c r="B3" s="6">
        <v>1963</v>
      </c>
      <c r="C3" s="23" t="str">
        <f>HYPERLINK('Detailed Lot Listing'!AB3,'Detailed Lot Listing'!AA3)</f>
        <v>Quinta do Noval, Vintage Port</v>
      </c>
      <c r="D3" s="20">
        <v>1400</v>
      </c>
      <c r="E3" s="20">
        <v>1800</v>
      </c>
      <c r="Q3" s="2" t="s">
        <v>154</v>
      </c>
      <c r="R3" s="1" t="s">
        <v>168</v>
      </c>
    </row>
    <row r="4" spans="1:18" ht="14.85" customHeight="1" x14ac:dyDescent="0.25">
      <c r="A4" s="6">
        <v>2</v>
      </c>
      <c r="B4" s="6">
        <v>1963</v>
      </c>
      <c r="C4" s="23" t="str">
        <f>HYPERLINK('Detailed Lot Listing'!AB4,'Detailed Lot Listing'!AA4)</f>
        <v>Quinta do Noval, Vintage Port</v>
      </c>
      <c r="D4" s="20">
        <v>360</v>
      </c>
      <c r="E4" s="20">
        <v>460</v>
      </c>
      <c r="Q4" s="2" t="s">
        <v>154</v>
      </c>
      <c r="R4" s="1" t="s">
        <v>169</v>
      </c>
    </row>
    <row r="5" spans="1:18" ht="14.85" customHeight="1" x14ac:dyDescent="0.25">
      <c r="A5" s="6">
        <v>3</v>
      </c>
      <c r="B5" s="6">
        <v>1963</v>
      </c>
      <c r="C5" s="23" t="str">
        <f>HYPERLINK('Detailed Lot Listing'!AB5,'Detailed Lot Listing'!AA5)</f>
        <v>Warre's, Vintage Port</v>
      </c>
      <c r="D5" s="20">
        <v>400</v>
      </c>
      <c r="E5" s="20">
        <v>600</v>
      </c>
      <c r="Q5" s="2" t="s">
        <v>153</v>
      </c>
      <c r="R5" s="1" t="s">
        <v>170</v>
      </c>
    </row>
    <row r="6" spans="1:18" ht="14.85" customHeight="1" x14ac:dyDescent="0.25">
      <c r="A6" s="6">
        <v>4</v>
      </c>
      <c r="B6" s="6">
        <v>1963</v>
      </c>
      <c r="C6" s="23" t="str">
        <f>HYPERLINK('Detailed Lot Listing'!AB6,'Detailed Lot Listing'!AA6)</f>
        <v>Mixed Lot of Vintage Port</v>
      </c>
      <c r="D6" s="20">
        <v>280</v>
      </c>
      <c r="E6" s="20">
        <v>380</v>
      </c>
      <c r="Q6" s="2" t="s">
        <v>153</v>
      </c>
      <c r="R6" s="1" t="s">
        <v>171</v>
      </c>
    </row>
    <row r="7" spans="1:18" ht="14.85" customHeight="1" x14ac:dyDescent="0.25">
      <c r="A7" s="6">
        <v>5</v>
      </c>
      <c r="B7" s="6">
        <v>1977</v>
      </c>
      <c r="C7" s="23" t="str">
        <f>HYPERLINK('Detailed Lot Listing'!AB7,'Detailed Lot Listing'!AA7)</f>
        <v>Graham's, Vintage Port</v>
      </c>
      <c r="D7" s="20">
        <v>460</v>
      </c>
      <c r="E7" s="20">
        <v>650</v>
      </c>
      <c r="Q7" s="2" t="s">
        <v>152</v>
      </c>
      <c r="R7" s="1" t="s">
        <v>172</v>
      </c>
    </row>
    <row r="8" spans="1:18" ht="14.85" customHeight="1" x14ac:dyDescent="0.25">
      <c r="A8" s="6">
        <v>6</v>
      </c>
      <c r="B8" s="6">
        <v>1977</v>
      </c>
      <c r="C8" s="23" t="str">
        <f>HYPERLINK('Detailed Lot Listing'!AB8,'Detailed Lot Listing'!AA8)</f>
        <v>Sandeman, Vintage Port</v>
      </c>
      <c r="D8" s="20">
        <v>220</v>
      </c>
      <c r="E8" s="20">
        <v>300</v>
      </c>
      <c r="Q8" s="2" t="s">
        <v>152</v>
      </c>
      <c r="R8" s="1" t="s">
        <v>173</v>
      </c>
    </row>
    <row r="9" spans="1:18" ht="14.85" customHeight="1" x14ac:dyDescent="0.25">
      <c r="A9" s="6">
        <v>7</v>
      </c>
      <c r="B9" s="6">
        <v>1977</v>
      </c>
      <c r="C9" s="23" t="str">
        <f>HYPERLINK('Detailed Lot Listing'!AB9,'Detailed Lot Listing'!AA9)</f>
        <v>Dow's, Vintage Port</v>
      </c>
      <c r="D9" s="20">
        <v>600</v>
      </c>
      <c r="E9" s="20">
        <v>700</v>
      </c>
      <c r="Q9" s="2" t="s">
        <v>152</v>
      </c>
      <c r="R9" s="1" t="s">
        <v>174</v>
      </c>
    </row>
    <row r="10" spans="1:18" ht="14.85" customHeight="1" x14ac:dyDescent="0.25">
      <c r="A10" s="6">
        <v>8</v>
      </c>
      <c r="B10" s="6">
        <v>1983</v>
      </c>
      <c r="C10" s="23" t="str">
        <f>HYPERLINK('Detailed Lot Listing'!AB10,'Detailed Lot Listing'!AA10)</f>
        <v>Graham's, Vintage Port</v>
      </c>
      <c r="D10" s="20">
        <v>220</v>
      </c>
      <c r="E10" s="20">
        <v>300</v>
      </c>
      <c r="Q10" s="2" t="s">
        <v>151</v>
      </c>
      <c r="R10" s="1" t="s">
        <v>175</v>
      </c>
    </row>
    <row r="11" spans="1:18" ht="14.85" customHeight="1" x14ac:dyDescent="0.25">
      <c r="A11" s="6">
        <v>9</v>
      </c>
      <c r="B11" s="6">
        <v>1985</v>
      </c>
      <c r="C11" s="23" t="str">
        <f>HYPERLINK('Detailed Lot Listing'!AB11,'Detailed Lot Listing'!AA11)</f>
        <v>Fonseca, Vintage Port</v>
      </c>
      <c r="D11" s="20">
        <v>400</v>
      </c>
      <c r="E11" s="20">
        <v>600</v>
      </c>
      <c r="Q11" s="2" t="s">
        <v>151</v>
      </c>
      <c r="R11" s="1" t="s">
        <v>176</v>
      </c>
    </row>
    <row r="12" spans="1:18" ht="14.85" customHeight="1" x14ac:dyDescent="0.25">
      <c r="A12" s="6">
        <v>10</v>
      </c>
      <c r="B12" s="6">
        <v>1985</v>
      </c>
      <c r="C12" s="23" t="str">
        <f>HYPERLINK('Detailed Lot Listing'!AB12,'Detailed Lot Listing'!AA12)</f>
        <v>Graham's, Vintage Port</v>
      </c>
      <c r="D12" s="20">
        <v>220</v>
      </c>
      <c r="E12" s="20">
        <v>280</v>
      </c>
      <c r="Q12" s="2" t="s">
        <v>150</v>
      </c>
      <c r="R12" s="1" t="s">
        <v>177</v>
      </c>
    </row>
    <row r="13" spans="1:18" ht="14.85" customHeight="1" x14ac:dyDescent="0.25">
      <c r="A13" s="6">
        <v>11</v>
      </c>
      <c r="B13" s="6">
        <v>1987</v>
      </c>
      <c r="C13" s="23" t="str">
        <f>HYPERLINK('Detailed Lot Listing'!AB13,'Detailed Lot Listing'!AA13)</f>
        <v>Quinta do Noval, Vintage Port</v>
      </c>
      <c r="D13" s="20">
        <v>400</v>
      </c>
      <c r="E13" s="20">
        <v>600</v>
      </c>
      <c r="Q13" s="2" t="s">
        <v>149</v>
      </c>
      <c r="R13" s="1" t="s">
        <v>178</v>
      </c>
    </row>
    <row r="14" spans="1:18" ht="14.85" customHeight="1" x14ac:dyDescent="0.25">
      <c r="A14" s="6">
        <v>12</v>
      </c>
      <c r="B14" s="6">
        <v>1987</v>
      </c>
      <c r="C14" s="23" t="str">
        <f>HYPERLINK('Detailed Lot Listing'!AB14,'Detailed Lot Listing'!AA14)</f>
        <v>Quinta do Noval, Vintage Port</v>
      </c>
      <c r="D14" s="20">
        <v>400</v>
      </c>
      <c r="E14" s="20">
        <v>600</v>
      </c>
      <c r="Q14" s="2" t="s">
        <v>148</v>
      </c>
      <c r="R14" s="1" t="s">
        <v>179</v>
      </c>
    </row>
    <row r="15" spans="1:18" ht="14.85" customHeight="1" x14ac:dyDescent="0.25">
      <c r="A15" s="6">
        <v>13</v>
      </c>
      <c r="B15" s="6">
        <v>1994</v>
      </c>
      <c r="C15" s="23" t="str">
        <f>HYPERLINK('Detailed Lot Listing'!AB15,'Detailed Lot Listing'!AA15)</f>
        <v>Fonseca, Vintage Port</v>
      </c>
      <c r="D15" s="20">
        <v>240</v>
      </c>
      <c r="E15" s="20">
        <v>340</v>
      </c>
      <c r="Q15" s="2" t="s">
        <v>147</v>
      </c>
      <c r="R15" s="1" t="s">
        <v>180</v>
      </c>
    </row>
    <row r="16" spans="1:18" ht="14.85" customHeight="1" x14ac:dyDescent="0.25">
      <c r="A16" s="6">
        <v>14</v>
      </c>
      <c r="B16" s="6">
        <v>2000</v>
      </c>
      <c r="C16" s="23" t="str">
        <f>HYPERLINK('Detailed Lot Listing'!AB16,'Detailed Lot Listing'!AA16)</f>
        <v>Dow's, Vintage Port</v>
      </c>
      <c r="D16" s="20">
        <v>140</v>
      </c>
      <c r="E16" s="20">
        <v>180</v>
      </c>
      <c r="Q16" s="2" t="s">
        <v>146</v>
      </c>
      <c r="R16" s="1" t="s">
        <v>181</v>
      </c>
    </row>
    <row r="17" spans="1:18" ht="14.85" customHeight="1" x14ac:dyDescent="0.25">
      <c r="A17" s="6">
        <v>15</v>
      </c>
      <c r="B17" s="6">
        <v>2004</v>
      </c>
      <c r="C17" s="23" t="str">
        <f>HYPERLINK('Detailed Lot Listing'!AB17,'Detailed Lot Listing'!AA17)</f>
        <v>Wine &amp; Soul, Pintas, Douro</v>
      </c>
      <c r="D17" s="20">
        <v>100</v>
      </c>
      <c r="E17" s="20">
        <v>150</v>
      </c>
      <c r="Q17" s="2" t="s">
        <v>145</v>
      </c>
      <c r="R17" s="1" t="s">
        <v>182</v>
      </c>
    </row>
    <row r="18" spans="1:18" ht="14.85" customHeight="1" x14ac:dyDescent="0.25">
      <c r="A18" s="6">
        <v>16</v>
      </c>
      <c r="B18" s="6">
        <v>2011</v>
      </c>
      <c r="C18" s="23" t="str">
        <f>HYPERLINK('Detailed Lot Listing'!AB18,'Detailed Lot Listing'!AA18)</f>
        <v>Graham's, Vintage Port - In Bond</v>
      </c>
      <c r="D18" s="20">
        <v>150</v>
      </c>
      <c r="E18" s="20">
        <v>200</v>
      </c>
      <c r="Q18" s="2" t="s">
        <v>144</v>
      </c>
      <c r="R18" s="1" t="s">
        <v>183</v>
      </c>
    </row>
    <row r="19" spans="1:18" ht="14.85" customHeight="1" x14ac:dyDescent="0.25">
      <c r="A19" s="6">
        <v>17</v>
      </c>
      <c r="B19" s="6">
        <v>2011</v>
      </c>
      <c r="C19" s="23" t="str">
        <f>HYPERLINK('Detailed Lot Listing'!AB19,'Detailed Lot Listing'!AA19)</f>
        <v>Taylor's, Vintage Port - In Bond</v>
      </c>
      <c r="D19" s="20">
        <v>360</v>
      </c>
      <c r="E19" s="20">
        <v>400</v>
      </c>
      <c r="Q19" s="2" t="s">
        <v>143</v>
      </c>
      <c r="R19" s="1" t="s">
        <v>184</v>
      </c>
    </row>
    <row r="20" spans="1:18" ht="14.85" customHeight="1" x14ac:dyDescent="0.25">
      <c r="A20" s="6">
        <v>18</v>
      </c>
      <c r="B20" s="6" t="s">
        <v>694</v>
      </c>
      <c r="C20" s="23" t="str">
        <f>HYPERLINK('Detailed Lot Listing'!AB20,'Detailed Lot Listing'!AA20)</f>
        <v>1975/1996 Mixed Lot of Vintage &amp; Single Vineyard Port</v>
      </c>
      <c r="D20" s="20">
        <v>120</v>
      </c>
      <c r="E20" s="20">
        <v>160</v>
      </c>
      <c r="Q20" s="2" t="s">
        <v>142</v>
      </c>
      <c r="R20" s="1" t="s">
        <v>185</v>
      </c>
    </row>
    <row r="21" spans="1:18" ht="14.85" customHeight="1" x14ac:dyDescent="0.25">
      <c r="A21" s="6">
        <v>19</v>
      </c>
      <c r="B21" s="6" t="s">
        <v>694</v>
      </c>
      <c r="C21" s="23" t="str">
        <f>HYPERLINK('Detailed Lot Listing'!AB21,'Detailed Lot Listing'!AA21)</f>
        <v>1977/2007 Mixed Lot of Vintage Port</v>
      </c>
      <c r="D21" s="20">
        <v>300</v>
      </c>
      <c r="E21" s="20">
        <v>380</v>
      </c>
      <c r="Q21" s="2" t="s">
        <v>141</v>
      </c>
      <c r="R21" s="1" t="s">
        <v>186</v>
      </c>
    </row>
    <row r="22" spans="1:18" ht="14.85" customHeight="1" x14ac:dyDescent="0.25">
      <c r="A22" s="6">
        <v>20</v>
      </c>
      <c r="B22" s="6">
        <v>1982</v>
      </c>
      <c r="C22" s="23" t="str">
        <f>HYPERLINK('Detailed Lot Listing'!AB22,'Detailed Lot Listing'!AA22)</f>
        <v>Chateau de Lacaze, Bas Armagnac</v>
      </c>
      <c r="D22" s="20">
        <v>200</v>
      </c>
      <c r="E22" s="20">
        <v>260</v>
      </c>
      <c r="Q22" s="2" t="s">
        <v>140</v>
      </c>
      <c r="R22" s="1" t="s">
        <v>187</v>
      </c>
    </row>
    <row r="23" spans="1:18" ht="14.85" customHeight="1" x14ac:dyDescent="0.25">
      <c r="A23" s="6">
        <v>21</v>
      </c>
      <c r="B23" s="6">
        <v>1985</v>
      </c>
      <c r="C23" s="23" t="str">
        <f>HYPERLINK('Detailed Lot Listing'!AB23,'Detailed Lot Listing'!AA23)</f>
        <v>Hine, Vintage Early Landed, Cognac</v>
      </c>
      <c r="D23" s="20">
        <v>560</v>
      </c>
      <c r="E23" s="20">
        <v>700</v>
      </c>
      <c r="Q23" s="2" t="s">
        <v>139</v>
      </c>
      <c r="R23" s="1" t="s">
        <v>188</v>
      </c>
    </row>
    <row r="24" spans="1:18" ht="14.85" customHeight="1" x14ac:dyDescent="0.25">
      <c r="A24" s="6">
        <v>22</v>
      </c>
      <c r="B24" s="6">
        <v>1985</v>
      </c>
      <c r="C24" s="23" t="str">
        <f>HYPERLINK('Detailed Lot Listing'!AB24,'Detailed Lot Listing'!AA24)</f>
        <v>Hine, Vintage Early Landed, Cognac</v>
      </c>
      <c r="D24" s="20">
        <v>560</v>
      </c>
      <c r="E24" s="20">
        <v>700</v>
      </c>
      <c r="Q24" s="2" t="s">
        <v>138</v>
      </c>
      <c r="R24" s="1" t="s">
        <v>189</v>
      </c>
    </row>
    <row r="25" spans="1:18" ht="14.85" customHeight="1" x14ac:dyDescent="0.25">
      <c r="A25" s="6">
        <v>23</v>
      </c>
      <c r="B25" s="6">
        <v>1985</v>
      </c>
      <c r="C25" s="23" t="str">
        <f>HYPERLINK('Detailed Lot Listing'!AB25,'Detailed Lot Listing'!AA25)</f>
        <v>Hine, Vintage Early Landed, Cognac</v>
      </c>
      <c r="D25" s="20">
        <v>560</v>
      </c>
      <c r="E25" s="20">
        <v>700</v>
      </c>
      <c r="Q25" s="2" t="s">
        <v>137</v>
      </c>
      <c r="R25" s="1" t="s">
        <v>190</v>
      </c>
    </row>
    <row r="26" spans="1:18" ht="14.85" customHeight="1" x14ac:dyDescent="0.25">
      <c r="A26" s="6">
        <v>24</v>
      </c>
      <c r="B26" s="6">
        <v>1985</v>
      </c>
      <c r="C26" s="23" t="str">
        <f>HYPERLINK('Detailed Lot Listing'!AB26,'Detailed Lot Listing'!AA26)</f>
        <v>Hine, Vintage Early Landed, Cognac</v>
      </c>
      <c r="D26" s="20">
        <v>560</v>
      </c>
      <c r="E26" s="20">
        <v>700</v>
      </c>
      <c r="Q26" s="2" t="s">
        <v>136</v>
      </c>
      <c r="R26" s="1" t="s">
        <v>191</v>
      </c>
    </row>
    <row r="27" spans="1:18" ht="14.85" customHeight="1" x14ac:dyDescent="0.25">
      <c r="A27" s="6">
        <v>25</v>
      </c>
      <c r="B27" s="6">
        <v>1988</v>
      </c>
      <c r="C27" s="23" t="str">
        <f>HYPERLINK('Detailed Lot Listing'!AB27,'Detailed Lot Listing'!AA27)</f>
        <v>Hine, Vintage Early Landed, Cognac</v>
      </c>
      <c r="D27" s="20">
        <v>560</v>
      </c>
      <c r="E27" s="20">
        <v>700</v>
      </c>
      <c r="Q27" s="2" t="s">
        <v>135</v>
      </c>
      <c r="R27" s="1" t="s">
        <v>192</v>
      </c>
    </row>
    <row r="28" spans="1:18" ht="14.85" customHeight="1" x14ac:dyDescent="0.25">
      <c r="A28" s="6">
        <v>26</v>
      </c>
      <c r="B28" s="6">
        <v>1988</v>
      </c>
      <c r="C28" s="23" t="str">
        <f>HYPERLINK('Detailed Lot Listing'!AB28,'Detailed Lot Listing'!AA28)</f>
        <v>Hine, Vintage Early Landed, Cognac</v>
      </c>
      <c r="D28" s="20">
        <v>560</v>
      </c>
      <c r="E28" s="20">
        <v>700</v>
      </c>
      <c r="Q28" s="2" t="s">
        <v>135</v>
      </c>
      <c r="R28" s="1" t="s">
        <v>193</v>
      </c>
    </row>
    <row r="29" spans="1:18" ht="14.85" customHeight="1" x14ac:dyDescent="0.25">
      <c r="A29" s="6">
        <v>27</v>
      </c>
      <c r="B29" s="6">
        <v>1988</v>
      </c>
      <c r="C29" s="23" t="str">
        <f>HYPERLINK('Detailed Lot Listing'!AB29,'Detailed Lot Listing'!AA29)</f>
        <v>Hine, Vintage Early Landed, Cognac</v>
      </c>
      <c r="D29" s="20">
        <v>560</v>
      </c>
      <c r="E29" s="20">
        <v>700</v>
      </c>
      <c r="Q29" s="2" t="s">
        <v>135</v>
      </c>
      <c r="R29" s="1" t="s">
        <v>194</v>
      </c>
    </row>
    <row r="30" spans="1:18" ht="14.85" customHeight="1" x14ac:dyDescent="0.25">
      <c r="A30" s="6">
        <v>28</v>
      </c>
      <c r="B30" s="6" t="s">
        <v>694</v>
      </c>
      <c r="C30" s="23" t="str">
        <f>HYPERLINK('Detailed Lot Listing'!AB30,'Detailed Lot Listing'!AA30)</f>
        <v>Delamain, Pale Dry XO, Grande Champagne Cognac</v>
      </c>
      <c r="D30" s="20">
        <v>90</v>
      </c>
      <c r="E30" s="20">
        <v>150</v>
      </c>
      <c r="Q30" s="2" t="s">
        <v>135</v>
      </c>
      <c r="R30" s="1" t="s">
        <v>195</v>
      </c>
    </row>
    <row r="31" spans="1:18" ht="14.85" customHeight="1" x14ac:dyDescent="0.25">
      <c r="A31" s="6">
        <v>29</v>
      </c>
      <c r="B31" s="6" t="s">
        <v>694</v>
      </c>
      <c r="C31" s="23" t="str">
        <f>HYPERLINK('Detailed Lot Listing'!AB31,'Detailed Lot Listing'!AA31)</f>
        <v>Delamain (Army &amp; Navy), Grande Champagne Cognac 1871-1971 Centenary</v>
      </c>
      <c r="D31" s="20">
        <v>380</v>
      </c>
      <c r="E31" s="20">
        <v>600</v>
      </c>
      <c r="Q31" s="2" t="s">
        <v>135</v>
      </c>
      <c r="R31" s="1" t="s">
        <v>196</v>
      </c>
    </row>
    <row r="32" spans="1:18" ht="14.85" customHeight="1" x14ac:dyDescent="0.25">
      <c r="A32" s="6">
        <v>30</v>
      </c>
      <c r="B32" s="6">
        <v>1961</v>
      </c>
      <c r="C32" s="23" t="str">
        <f>HYPERLINK('Detailed Lot Listing'!AB32,'Detailed Lot Listing'!AA32)</f>
        <v>Mortlach, Single Malt Rare Old Highland, Speyside</v>
      </c>
      <c r="D32" s="20">
        <v>460</v>
      </c>
      <c r="E32" s="20">
        <v>700</v>
      </c>
      <c r="Q32" s="2" t="s">
        <v>134</v>
      </c>
      <c r="R32" s="1" t="s">
        <v>197</v>
      </c>
    </row>
    <row r="33" spans="1:18" ht="14.85" customHeight="1" x14ac:dyDescent="0.25">
      <c r="A33" s="6">
        <v>31</v>
      </c>
      <c r="B33" s="6"/>
      <c r="C33" s="23" t="str">
        <f>HYPERLINK('Detailed Lot Listing'!AB33,'Detailed Lot Listing'!AA33)</f>
        <v>LOT WITHDRAWN</v>
      </c>
      <c r="D33" s="20"/>
      <c r="E33" s="20"/>
      <c r="Q33" s="2" t="s">
        <v>123</v>
      </c>
      <c r="R33" s="1" t="s">
        <v>198</v>
      </c>
    </row>
    <row r="34" spans="1:18" ht="14.85" customHeight="1" x14ac:dyDescent="0.25">
      <c r="A34" s="6">
        <v>32</v>
      </c>
      <c r="B34" s="6" t="s">
        <v>694</v>
      </c>
      <c r="C34" s="23" t="str">
        <f>HYPERLINK('Detailed Lot Listing'!AB34,'Detailed Lot Listing'!AA34)</f>
        <v>Macallan, Highland Single Malt Oscuro, Speyside</v>
      </c>
      <c r="D34" s="20">
        <v>300</v>
      </c>
      <c r="E34" s="20">
        <v>500</v>
      </c>
      <c r="Q34" s="2" t="s">
        <v>134</v>
      </c>
      <c r="R34" s="1" t="s">
        <v>199</v>
      </c>
    </row>
    <row r="35" spans="1:18" ht="14.85" customHeight="1" x14ac:dyDescent="0.25">
      <c r="A35" s="6">
        <v>33</v>
      </c>
      <c r="B35" s="6">
        <v>1980</v>
      </c>
      <c r="C35" s="23" t="str">
        <f>HYPERLINK('Detailed Lot Listing'!AB35,'Detailed Lot Listing'!AA35)</f>
        <v>Dom Perignon</v>
      </c>
      <c r="D35" s="20">
        <v>140</v>
      </c>
      <c r="E35" s="20">
        <v>180</v>
      </c>
      <c r="Q35" s="2" t="s">
        <v>133</v>
      </c>
      <c r="R35" s="1" t="s">
        <v>200</v>
      </c>
    </row>
    <row r="36" spans="1:18" ht="14.85" customHeight="1" x14ac:dyDescent="0.25">
      <c r="A36" s="6">
        <v>34</v>
      </c>
      <c r="B36" s="6">
        <v>1992</v>
      </c>
      <c r="C36" s="23" t="str">
        <f>HYPERLINK('Detailed Lot Listing'!AB36,'Detailed Lot Listing'!AA36)</f>
        <v>Bollinger, La Grande Annee</v>
      </c>
      <c r="D36" s="20">
        <v>650</v>
      </c>
      <c r="E36" s="20">
        <v>850</v>
      </c>
      <c r="Q36" s="2" t="s">
        <v>116</v>
      </c>
      <c r="R36" s="1" t="s">
        <v>201</v>
      </c>
    </row>
    <row r="37" spans="1:18" ht="14.85" customHeight="1" x14ac:dyDescent="0.25">
      <c r="A37" s="6">
        <v>35</v>
      </c>
      <c r="B37" s="6">
        <v>1994</v>
      </c>
      <c r="C37" s="23" t="str">
        <f>HYPERLINK('Detailed Lot Listing'!AB37,'Detailed Lot Listing'!AA37)</f>
        <v>Louis Roederer, Cristal</v>
      </c>
      <c r="D37" s="20">
        <v>150</v>
      </c>
      <c r="E37" s="20">
        <v>200</v>
      </c>
      <c r="Q37" s="2" t="s">
        <v>132</v>
      </c>
      <c r="R37" s="1" t="s">
        <v>202</v>
      </c>
    </row>
    <row r="38" spans="1:18" ht="14.85" customHeight="1" x14ac:dyDescent="0.25">
      <c r="A38" s="6">
        <v>36</v>
      </c>
      <c r="B38" s="6">
        <v>1995</v>
      </c>
      <c r="C38" s="23" t="str">
        <f>HYPERLINK('Detailed Lot Listing'!AB38,'Detailed Lot Listing'!AA38)</f>
        <v>Charles Heidsieck, Blanc des Millenaires Brut - In Bond</v>
      </c>
      <c r="D38" s="20">
        <v>750</v>
      </c>
      <c r="E38" s="20">
        <v>900</v>
      </c>
      <c r="Q38" s="2" t="s">
        <v>131</v>
      </c>
      <c r="R38" s="1" t="s">
        <v>203</v>
      </c>
    </row>
    <row r="39" spans="1:18" ht="14.85" customHeight="1" x14ac:dyDescent="0.25">
      <c r="A39" s="6">
        <v>37</v>
      </c>
      <c r="B39" s="6">
        <v>1995</v>
      </c>
      <c r="C39" s="23" t="str">
        <f>HYPERLINK('Detailed Lot Listing'!AB39,'Detailed Lot Listing'!AA39)</f>
        <v>Charles Heidsieck, Blanc des Millenaires Brut - In Bond</v>
      </c>
      <c r="D39" s="20">
        <v>750</v>
      </c>
      <c r="E39" s="20">
        <v>900</v>
      </c>
      <c r="Q39" s="2" t="s">
        <v>130</v>
      </c>
      <c r="R39" s="1" t="s">
        <v>204</v>
      </c>
    </row>
    <row r="40" spans="1:18" ht="14.85" customHeight="1" x14ac:dyDescent="0.25">
      <c r="A40" s="6">
        <v>38</v>
      </c>
      <c r="B40" s="6">
        <v>1996</v>
      </c>
      <c r="C40" s="23" t="str">
        <f>HYPERLINK('Detailed Lot Listing'!AB40,'Detailed Lot Listing'!AA40)</f>
        <v>Pol Roger, Sir Winston Churchill (Magnums)</v>
      </c>
      <c r="D40" s="20">
        <v>1600</v>
      </c>
      <c r="E40" s="20">
        <v>2000</v>
      </c>
      <c r="Q40" s="2" t="s">
        <v>129</v>
      </c>
      <c r="R40" s="1" t="s">
        <v>205</v>
      </c>
    </row>
    <row r="41" spans="1:18" ht="14.85" customHeight="1" x14ac:dyDescent="0.25">
      <c r="A41" s="6">
        <v>39</v>
      </c>
      <c r="B41" s="6">
        <v>1996</v>
      </c>
      <c r="C41" s="23" t="str">
        <f>HYPERLINK('Detailed Lot Listing'!AB41,'Detailed Lot Listing'!AA41)</f>
        <v>Pol Roger, Sir Winston Churchill (Magnums)</v>
      </c>
      <c r="D41" s="20">
        <v>1600</v>
      </c>
      <c r="E41" s="20">
        <v>2000</v>
      </c>
      <c r="Q41" s="2" t="s">
        <v>116</v>
      </c>
      <c r="R41" s="1" t="s">
        <v>206</v>
      </c>
    </row>
    <row r="42" spans="1:18" ht="14.85" customHeight="1" x14ac:dyDescent="0.25">
      <c r="A42" s="6">
        <v>40</v>
      </c>
      <c r="B42" s="6">
        <v>1998</v>
      </c>
      <c r="C42" s="23" t="str">
        <f>HYPERLINK('Detailed Lot Listing'!AB42,'Detailed Lot Listing'!AA42)</f>
        <v>Dom Perignon</v>
      </c>
      <c r="D42" s="20">
        <v>120</v>
      </c>
      <c r="E42" s="20">
        <v>160</v>
      </c>
      <c r="Q42" s="2" t="s">
        <v>128</v>
      </c>
      <c r="R42" s="1" t="s">
        <v>207</v>
      </c>
    </row>
    <row r="43" spans="1:18" ht="14.85" customHeight="1" x14ac:dyDescent="0.25">
      <c r="A43" s="6">
        <v>41</v>
      </c>
      <c r="B43" s="6">
        <v>1999</v>
      </c>
      <c r="C43" s="23" t="str">
        <f>HYPERLINK('Detailed Lot Listing'!AB43,'Detailed Lot Listing'!AA43)</f>
        <v>Henri Giraud, Fut de Chene MV Brut Grand Cru, Ay - In Bond</v>
      </c>
      <c r="D43" s="20">
        <v>600</v>
      </c>
      <c r="E43" s="20">
        <v>750</v>
      </c>
      <c r="Q43" s="2" t="s">
        <v>127</v>
      </c>
      <c r="R43" s="1" t="s">
        <v>208</v>
      </c>
    </row>
    <row r="44" spans="1:18" ht="14.85" customHeight="1" x14ac:dyDescent="0.25">
      <c r="A44" s="6">
        <v>42</v>
      </c>
      <c r="B44" s="6">
        <v>2000</v>
      </c>
      <c r="C44" s="23" t="str">
        <f>HYPERLINK('Detailed Lot Listing'!AB44,'Detailed Lot Listing'!AA44)</f>
        <v>Pol Roger, Extra Cuvee Reserve Blanc (Magnums)</v>
      </c>
      <c r="D44" s="20">
        <v>480</v>
      </c>
      <c r="E44" s="20">
        <v>600</v>
      </c>
      <c r="Q44" s="2" t="s">
        <v>127</v>
      </c>
      <c r="R44" s="1" t="s">
        <v>209</v>
      </c>
    </row>
    <row r="45" spans="1:18" ht="14.85" customHeight="1" x14ac:dyDescent="0.25">
      <c r="A45" s="6">
        <v>43</v>
      </c>
      <c r="B45" s="6">
        <v>2002</v>
      </c>
      <c r="C45" s="23" t="str">
        <f>HYPERLINK('Detailed Lot Listing'!AB45,'Detailed Lot Listing'!AA45)</f>
        <v>Louis Roederer, Cristal</v>
      </c>
      <c r="D45" s="20">
        <v>650</v>
      </c>
      <c r="E45" s="20">
        <v>1000</v>
      </c>
      <c r="Q45" s="2" t="s">
        <v>127</v>
      </c>
      <c r="R45" s="1" t="s">
        <v>210</v>
      </c>
    </row>
    <row r="46" spans="1:18" ht="14.85" customHeight="1" x14ac:dyDescent="0.25">
      <c r="A46" s="6">
        <v>44</v>
      </c>
      <c r="B46" s="6">
        <v>2002</v>
      </c>
      <c r="C46" s="23" t="str">
        <f>HYPERLINK('Detailed Lot Listing'!AB46,'Detailed Lot Listing'!AA46)</f>
        <v>Pol Roger, Extra Cuvee Reserve Blanc (Magnums)</v>
      </c>
      <c r="D46" s="20">
        <v>240</v>
      </c>
      <c r="E46" s="20">
        <v>300</v>
      </c>
      <c r="Q46" s="2" t="s">
        <v>127</v>
      </c>
      <c r="R46" s="1" t="s">
        <v>211</v>
      </c>
    </row>
    <row r="47" spans="1:18" ht="14.85" customHeight="1" x14ac:dyDescent="0.25">
      <c r="A47" s="6">
        <v>45</v>
      </c>
      <c r="B47" s="6">
        <v>2002</v>
      </c>
      <c r="C47" s="23" t="str">
        <f>HYPERLINK('Detailed Lot Listing'!AB47,'Detailed Lot Listing'!AA47)</f>
        <v>Pol Roger, Extra Cuvee Reserve Blanc (Magnums)</v>
      </c>
      <c r="D47" s="20">
        <v>360</v>
      </c>
      <c r="E47" s="20">
        <v>460</v>
      </c>
      <c r="Q47" s="2" t="s">
        <v>127</v>
      </c>
      <c r="R47" s="1" t="s">
        <v>212</v>
      </c>
    </row>
    <row r="48" spans="1:18" ht="14.85" customHeight="1" x14ac:dyDescent="0.25">
      <c r="A48" s="6">
        <v>46</v>
      </c>
      <c r="B48" s="6">
        <v>2004</v>
      </c>
      <c r="C48" s="23" t="str">
        <f>HYPERLINK('Detailed Lot Listing'!AB48,'Detailed Lot Listing'!AA48)</f>
        <v>Bollinger, La Grande Annee - In Bond</v>
      </c>
      <c r="D48" s="20">
        <v>440</v>
      </c>
      <c r="E48" s="20">
        <v>500</v>
      </c>
      <c r="Q48" s="2" t="s">
        <v>127</v>
      </c>
      <c r="R48" s="1" t="s">
        <v>213</v>
      </c>
    </row>
    <row r="49" spans="1:18" ht="14.85" customHeight="1" x14ac:dyDescent="0.25">
      <c r="A49" s="6">
        <v>47</v>
      </c>
      <c r="B49" s="6">
        <v>2004</v>
      </c>
      <c r="C49" s="23" t="str">
        <f>HYPERLINK('Detailed Lot Listing'!AB49,'Detailed Lot Listing'!AA49)</f>
        <v>Bollinger, RD - In Bond</v>
      </c>
      <c r="D49" s="20">
        <v>440</v>
      </c>
      <c r="E49" s="20">
        <v>520</v>
      </c>
      <c r="Q49" s="2" t="s">
        <v>126</v>
      </c>
      <c r="R49" s="1" t="s">
        <v>214</v>
      </c>
    </row>
    <row r="50" spans="1:18" ht="14.85" customHeight="1" x14ac:dyDescent="0.25">
      <c r="A50" s="6">
        <v>48</v>
      </c>
      <c r="B50" s="6">
        <v>2004</v>
      </c>
      <c r="C50" s="23" t="str">
        <f>HYPERLINK('Detailed Lot Listing'!AB50,'Detailed Lot Listing'!AA50)</f>
        <v>Bollinger, RD - In Bond</v>
      </c>
      <c r="D50" s="20">
        <v>440</v>
      </c>
      <c r="E50" s="20">
        <v>520</v>
      </c>
      <c r="Q50" s="2" t="s">
        <v>125</v>
      </c>
      <c r="R50" s="1" t="s">
        <v>215</v>
      </c>
    </row>
    <row r="51" spans="1:18" ht="14.85" customHeight="1" x14ac:dyDescent="0.25">
      <c r="A51" s="6">
        <v>49</v>
      </c>
      <c r="B51" s="6">
        <v>2004</v>
      </c>
      <c r="C51" s="23" t="str">
        <f>HYPERLINK('Detailed Lot Listing'!AB51,'Detailed Lot Listing'!AA51)</f>
        <v>Bollinger, RD - In Bond</v>
      </c>
      <c r="D51" s="20">
        <v>440</v>
      </c>
      <c r="E51" s="20">
        <v>520</v>
      </c>
      <c r="Q51" s="2" t="s">
        <v>124</v>
      </c>
      <c r="R51" s="1" t="s">
        <v>216</v>
      </c>
    </row>
    <row r="52" spans="1:18" ht="14.85" customHeight="1" x14ac:dyDescent="0.25">
      <c r="A52" s="6">
        <v>50</v>
      </c>
      <c r="B52" s="6">
        <v>2004</v>
      </c>
      <c r="C52" s="23" t="str">
        <f>HYPERLINK('Detailed Lot Listing'!AB52,'Detailed Lot Listing'!AA52)</f>
        <v>Bollinger, RD - In Bond</v>
      </c>
      <c r="D52" s="20">
        <v>440</v>
      </c>
      <c r="E52" s="20">
        <v>520</v>
      </c>
      <c r="Q52" s="2" t="s">
        <v>123</v>
      </c>
      <c r="R52" s="1" t="s">
        <v>217</v>
      </c>
    </row>
    <row r="53" spans="1:18" ht="14.85" customHeight="1" x14ac:dyDescent="0.25">
      <c r="A53" s="6">
        <v>51</v>
      </c>
      <c r="B53" s="6">
        <v>2004</v>
      </c>
      <c r="C53" s="23" t="str">
        <f>HYPERLINK('Detailed Lot Listing'!AB53,'Detailed Lot Listing'!AA53)</f>
        <v>Pol Roger, Brut (Magnums) - In Bond</v>
      </c>
      <c r="D53" s="20">
        <v>380</v>
      </c>
      <c r="E53" s="20">
        <v>420</v>
      </c>
      <c r="Q53" s="2" t="s">
        <v>122</v>
      </c>
      <c r="R53" s="1" t="s">
        <v>218</v>
      </c>
    </row>
    <row r="54" spans="1:18" ht="14.85" customHeight="1" x14ac:dyDescent="0.25">
      <c r="A54" s="6">
        <v>52</v>
      </c>
      <c r="B54" s="6">
        <v>2008</v>
      </c>
      <c r="C54" s="23" t="str">
        <f>HYPERLINK('Detailed Lot Listing'!AB54,'Detailed Lot Listing'!AA54)</f>
        <v>Dom Perignon, Luminous</v>
      </c>
      <c r="D54" s="20">
        <v>100</v>
      </c>
      <c r="E54" s="20">
        <v>150</v>
      </c>
      <c r="Q54" s="2" t="s">
        <v>120</v>
      </c>
      <c r="R54" s="1" t="s">
        <v>219</v>
      </c>
    </row>
    <row r="55" spans="1:18" ht="14.85" customHeight="1" x14ac:dyDescent="0.25">
      <c r="A55" s="6">
        <v>53</v>
      </c>
      <c r="B55" s="6">
        <v>2008</v>
      </c>
      <c r="C55" s="23" t="str">
        <f>HYPERLINK('Detailed Lot Listing'!AB55,'Detailed Lot Listing'!AA55)</f>
        <v>Louis Roederer, Cristal - In Bond</v>
      </c>
      <c r="D55" s="20">
        <v>800</v>
      </c>
      <c r="E55" s="20">
        <v>1000</v>
      </c>
      <c r="Q55" s="2" t="s">
        <v>121</v>
      </c>
      <c r="R55" s="1" t="s">
        <v>220</v>
      </c>
    </row>
    <row r="56" spans="1:18" ht="14.85" customHeight="1" x14ac:dyDescent="0.25">
      <c r="A56" s="6">
        <v>54</v>
      </c>
      <c r="B56" s="6">
        <v>2008</v>
      </c>
      <c r="C56" s="23" t="str">
        <f>HYPERLINK('Detailed Lot Listing'!AB56,'Detailed Lot Listing'!AA56)</f>
        <v>Louis Roederer, Cristal - In Bond</v>
      </c>
      <c r="D56" s="20">
        <v>800</v>
      </c>
      <c r="E56" s="20">
        <v>1000</v>
      </c>
      <c r="Q56" s="2" t="s">
        <v>120</v>
      </c>
      <c r="R56" s="1" t="s">
        <v>221</v>
      </c>
    </row>
    <row r="57" spans="1:18" ht="14.85" customHeight="1" x14ac:dyDescent="0.25">
      <c r="A57" s="6">
        <v>55</v>
      </c>
      <c r="B57" s="6">
        <v>2017</v>
      </c>
      <c r="C57" s="23" t="str">
        <f>HYPERLINK('Detailed Lot Listing'!AB57,'Detailed Lot Listing'!AA57)</f>
        <v>Henners, Maypole Brut, England - In Bond</v>
      </c>
      <c r="D57" s="20">
        <v>140</v>
      </c>
      <c r="E57" s="20">
        <v>180</v>
      </c>
      <c r="Q57" s="2" t="s">
        <v>119</v>
      </c>
      <c r="R57" s="1" t="s">
        <v>222</v>
      </c>
    </row>
    <row r="58" spans="1:18" ht="14.85" customHeight="1" x14ac:dyDescent="0.25">
      <c r="A58" s="6">
        <v>56</v>
      </c>
      <c r="B58" s="6">
        <v>2017</v>
      </c>
      <c r="C58" s="23" t="str">
        <f>HYPERLINK('Detailed Lot Listing'!AB58,'Detailed Lot Listing'!AA58)</f>
        <v>Henners, Maypole Brut, England - In Bond</v>
      </c>
      <c r="D58" s="20">
        <v>140</v>
      </c>
      <c r="E58" s="20">
        <v>180</v>
      </c>
      <c r="Q58" s="2" t="s">
        <v>118</v>
      </c>
      <c r="R58" s="1" t="s">
        <v>223</v>
      </c>
    </row>
    <row r="59" spans="1:18" ht="14.85" customHeight="1" x14ac:dyDescent="0.25">
      <c r="A59" s="6">
        <v>57</v>
      </c>
      <c r="B59" s="6">
        <v>2017</v>
      </c>
      <c r="C59" s="23" t="str">
        <f>HYPERLINK('Detailed Lot Listing'!AB59,'Detailed Lot Listing'!AA59)</f>
        <v>Rathfinny, Classic Cuvee, Brut</v>
      </c>
      <c r="D59" s="20">
        <v>120</v>
      </c>
      <c r="E59" s="20">
        <v>160</v>
      </c>
      <c r="Q59" s="2" t="s">
        <v>118</v>
      </c>
      <c r="R59" s="1" t="s">
        <v>224</v>
      </c>
    </row>
    <row r="60" spans="1:18" ht="14.85" customHeight="1" x14ac:dyDescent="0.25">
      <c r="A60" s="6">
        <v>58</v>
      </c>
      <c r="B60" s="6" t="s">
        <v>694</v>
      </c>
      <c r="C60" s="23" t="str">
        <f>HYPERLINK('Detailed Lot Listing'!AB60,'Detailed Lot Listing'!AA60)</f>
        <v>1990/2004 Bollinger, La Grande Annee</v>
      </c>
      <c r="D60" s="20">
        <v>150</v>
      </c>
      <c r="E60" s="20">
        <v>260</v>
      </c>
      <c r="Q60" s="2" t="s">
        <v>117</v>
      </c>
      <c r="R60" s="1" t="s">
        <v>225</v>
      </c>
    </row>
    <row r="61" spans="1:18" ht="14.85" customHeight="1" x14ac:dyDescent="0.25">
      <c r="A61" s="6">
        <v>59</v>
      </c>
      <c r="B61" s="6" t="s">
        <v>694</v>
      </c>
      <c r="C61" s="23" t="str">
        <f>HYPERLINK('Detailed Lot Listing'!AB61,'Detailed Lot Listing'!AA61)</f>
        <v>de Sousa, Blanc de Blancs, Brut Reserve Grand Cru</v>
      </c>
      <c r="D61" s="20">
        <v>150</v>
      </c>
      <c r="E61" s="20">
        <v>250</v>
      </c>
      <c r="Q61" s="2" t="s">
        <v>116</v>
      </c>
      <c r="R61" s="1" t="s">
        <v>226</v>
      </c>
    </row>
    <row r="62" spans="1:18" ht="14.85" customHeight="1" x14ac:dyDescent="0.25">
      <c r="A62" s="6">
        <v>60</v>
      </c>
      <c r="B62" s="6" t="s">
        <v>694</v>
      </c>
      <c r="C62" s="23" t="str">
        <f>HYPERLINK('Detailed Lot Listing'!AB62,'Detailed Lot Listing'!AA62)</f>
        <v>Berry Bros. &amp; Rudd, Grand Cru Champagne, Brut</v>
      </c>
      <c r="D62" s="20">
        <v>200</v>
      </c>
      <c r="E62" s="20">
        <v>300</v>
      </c>
      <c r="Q62" s="2" t="s">
        <v>115</v>
      </c>
      <c r="R62" s="1" t="s">
        <v>227</v>
      </c>
    </row>
    <row r="63" spans="1:18" ht="14.85" customHeight="1" x14ac:dyDescent="0.25">
      <c r="A63" s="6">
        <v>61</v>
      </c>
      <c r="B63" s="6" t="s">
        <v>694</v>
      </c>
      <c r="C63" s="23" t="str">
        <f>HYPERLINK('Detailed Lot Listing'!AB63,'Detailed Lot Listing'!AA63)</f>
        <v>Joseph Perrier, Cuvee Royale</v>
      </c>
      <c r="D63" s="20">
        <v>220</v>
      </c>
      <c r="E63" s="20">
        <v>320</v>
      </c>
      <c r="Q63" s="2" t="s">
        <v>114</v>
      </c>
      <c r="R63" s="1" t="s">
        <v>228</v>
      </c>
    </row>
    <row r="64" spans="1:18" ht="14.85" customHeight="1" x14ac:dyDescent="0.25">
      <c r="A64" s="6">
        <v>62</v>
      </c>
      <c r="B64" s="6" t="s">
        <v>694</v>
      </c>
      <c r="C64" s="23" t="str">
        <f>HYPERLINK('Detailed Lot Listing'!AB64,'Detailed Lot Listing'!AA64)</f>
        <v>Joseph Perrier, Cuvee Royale</v>
      </c>
      <c r="D64" s="20">
        <v>220</v>
      </c>
      <c r="E64" s="20">
        <v>320</v>
      </c>
      <c r="Q64" s="2" t="s">
        <v>114</v>
      </c>
      <c r="R64" s="1" t="s">
        <v>229</v>
      </c>
    </row>
    <row r="65" spans="1:18" ht="14.85" customHeight="1" x14ac:dyDescent="0.25">
      <c r="A65" s="6">
        <v>63</v>
      </c>
      <c r="B65" s="6" t="s">
        <v>694</v>
      </c>
      <c r="C65" s="23" t="str">
        <f>HYPERLINK('Detailed Lot Listing'!AB65,'Detailed Lot Listing'!AA65)</f>
        <v>Joseph Perrier, Cuvee Royale</v>
      </c>
      <c r="D65" s="20">
        <v>220</v>
      </c>
      <c r="E65" s="20">
        <v>320</v>
      </c>
      <c r="Q65" s="2" t="s">
        <v>113</v>
      </c>
      <c r="R65" s="1" t="s">
        <v>230</v>
      </c>
    </row>
    <row r="66" spans="1:18" ht="14.85" customHeight="1" x14ac:dyDescent="0.25">
      <c r="A66" s="6">
        <v>64</v>
      </c>
      <c r="B66" s="6" t="s">
        <v>694</v>
      </c>
      <c r="C66" s="23" t="str">
        <f>HYPERLINK('Detailed Lot Listing'!AB66,'Detailed Lot Listing'!AA66)</f>
        <v>Joseph Perrier, Cuvee Royale</v>
      </c>
      <c r="D66" s="20">
        <v>220</v>
      </c>
      <c r="E66" s="20">
        <v>320</v>
      </c>
      <c r="Q66" s="2" t="s">
        <v>113</v>
      </c>
      <c r="R66" s="1" t="s">
        <v>231</v>
      </c>
    </row>
    <row r="67" spans="1:18" ht="14.85" customHeight="1" x14ac:dyDescent="0.25">
      <c r="A67" s="6">
        <v>65</v>
      </c>
      <c r="B67" s="6" t="s">
        <v>694</v>
      </c>
      <c r="C67" s="23" t="str">
        <f>HYPERLINK('Detailed Lot Listing'!AB67,'Detailed Lot Listing'!AA67)</f>
        <v>Laurent Perrier, Brut</v>
      </c>
      <c r="D67" s="20">
        <v>200</v>
      </c>
      <c r="E67" s="20">
        <v>300</v>
      </c>
      <c r="Q67" s="2" t="s">
        <v>113</v>
      </c>
      <c r="R67" s="1" t="s">
        <v>232</v>
      </c>
    </row>
    <row r="68" spans="1:18" ht="14.85" customHeight="1" x14ac:dyDescent="0.25">
      <c r="A68" s="6">
        <v>66</v>
      </c>
      <c r="B68" s="6" t="s">
        <v>694</v>
      </c>
      <c r="C68" s="23" t="str">
        <f>HYPERLINK('Detailed Lot Listing'!AB68,'Detailed Lot Listing'!AA68)</f>
        <v>Laurent Perrier, Brut</v>
      </c>
      <c r="D68" s="20">
        <v>200</v>
      </c>
      <c r="E68" s="20">
        <v>300</v>
      </c>
      <c r="Q68" s="2" t="s">
        <v>113</v>
      </c>
      <c r="R68" s="1" t="s">
        <v>233</v>
      </c>
    </row>
    <row r="69" spans="1:18" ht="14.85" customHeight="1" x14ac:dyDescent="0.25">
      <c r="A69" s="6">
        <v>67</v>
      </c>
      <c r="B69" s="6" t="s">
        <v>694</v>
      </c>
      <c r="C69" s="23" t="str">
        <f>HYPERLINK('Detailed Lot Listing'!AB69,'Detailed Lot Listing'!AA69)</f>
        <v>Laurent Perrier, Brut</v>
      </c>
      <c r="D69" s="20">
        <v>200</v>
      </c>
      <c r="E69" s="20">
        <v>300</v>
      </c>
      <c r="Q69" s="2" t="s">
        <v>112</v>
      </c>
      <c r="R69" s="1" t="s">
        <v>234</v>
      </c>
    </row>
    <row r="70" spans="1:18" ht="14.85" customHeight="1" x14ac:dyDescent="0.25">
      <c r="A70" s="6">
        <v>68</v>
      </c>
      <c r="B70" s="6" t="s">
        <v>694</v>
      </c>
      <c r="C70" s="23" t="str">
        <f>HYPERLINK('Detailed Lot Listing'!AB70,'Detailed Lot Listing'!AA70)</f>
        <v>Berry Bros. &amp; Rudd (Antech), Cremant de Limoux</v>
      </c>
      <c r="D70" s="20">
        <v>120</v>
      </c>
      <c r="E70" s="20">
        <v>180</v>
      </c>
      <c r="Q70" s="2" t="s">
        <v>111</v>
      </c>
      <c r="R70" s="1" t="s">
        <v>235</v>
      </c>
    </row>
    <row r="71" spans="1:18" ht="14.85" customHeight="1" x14ac:dyDescent="0.25">
      <c r="A71" s="6">
        <v>69</v>
      </c>
      <c r="B71" s="6">
        <v>1995</v>
      </c>
      <c r="C71" s="23" t="str">
        <f>HYPERLINK('Detailed Lot Listing'!AB71,'Detailed Lot Listing'!AA71)</f>
        <v>Domaine Huet, Vouvray, Clos Bourg Demi Sec - In Bond</v>
      </c>
      <c r="D71" s="20">
        <v>380</v>
      </c>
      <c r="E71" s="20">
        <v>550</v>
      </c>
      <c r="Q71" s="2" t="s">
        <v>111</v>
      </c>
      <c r="R71" s="1" t="s">
        <v>236</v>
      </c>
    </row>
    <row r="72" spans="1:18" ht="14.85" customHeight="1" x14ac:dyDescent="0.25">
      <c r="A72" s="6">
        <v>70</v>
      </c>
      <c r="B72" s="6">
        <v>1997</v>
      </c>
      <c r="C72" s="23" t="str">
        <f>HYPERLINK('Detailed Lot Listing'!AB72,'Detailed Lot Listing'!AA72)</f>
        <v>Chateau Rieussec Premier Cru Classe, Sauternes (Halves)</v>
      </c>
      <c r="D72" s="20">
        <v>280</v>
      </c>
      <c r="E72" s="20">
        <v>400</v>
      </c>
      <c r="Q72" s="2" t="s">
        <v>110</v>
      </c>
      <c r="R72" s="1" t="s">
        <v>237</v>
      </c>
    </row>
    <row r="73" spans="1:18" ht="14.85" customHeight="1" x14ac:dyDescent="0.25">
      <c r="A73" s="6">
        <v>71</v>
      </c>
      <c r="B73" s="6">
        <v>2009</v>
      </c>
      <c r="C73" s="23" t="str">
        <f>HYPERLINK('Detailed Lot Listing'!AB73,'Detailed Lot Listing'!AA73)</f>
        <v>Chateau Lafaurie-Peyraguey Premier Cru Classe, Sauternes - In Bond</v>
      </c>
      <c r="D73" s="20">
        <v>300</v>
      </c>
      <c r="E73" s="20">
        <v>360</v>
      </c>
      <c r="Q73" s="2" t="s">
        <v>109</v>
      </c>
      <c r="R73" s="1" t="s">
        <v>238</v>
      </c>
    </row>
    <row r="74" spans="1:18" ht="14.85" customHeight="1" x14ac:dyDescent="0.25">
      <c r="A74" s="6">
        <v>72</v>
      </c>
      <c r="B74" s="6">
        <v>2011</v>
      </c>
      <c r="C74" s="23" t="str">
        <f>HYPERLINK('Detailed Lot Listing'!AB74,'Detailed Lot Listing'!AA74)</f>
        <v>Domaine Sarda-Malet, Carbasse VDN Vin Doux Naturel</v>
      </c>
      <c r="D74" s="20">
        <v>120</v>
      </c>
      <c r="E74" s="20">
        <v>180</v>
      </c>
      <c r="Q74" s="2" t="s">
        <v>108</v>
      </c>
      <c r="R74" s="1" t="s">
        <v>239</v>
      </c>
    </row>
    <row r="75" spans="1:18" ht="14.85" customHeight="1" x14ac:dyDescent="0.25">
      <c r="A75" s="6">
        <v>73</v>
      </c>
      <c r="B75" s="6">
        <v>2011</v>
      </c>
      <c r="C75" s="23" t="str">
        <f>HYPERLINK('Detailed Lot Listing'!AB75,'Detailed Lot Listing'!AA75)</f>
        <v>Domaine Sarda-Malet, Carbasse VDN Vin Doux Naturel</v>
      </c>
      <c r="D75" s="20">
        <v>120</v>
      </c>
      <c r="E75" s="20">
        <v>180</v>
      </c>
      <c r="Q75" s="2" t="s">
        <v>107</v>
      </c>
      <c r="R75" s="1" t="s">
        <v>240</v>
      </c>
    </row>
    <row r="76" spans="1:18" ht="14.85" customHeight="1" x14ac:dyDescent="0.25">
      <c r="A76" s="6">
        <v>74</v>
      </c>
      <c r="B76" s="6">
        <v>2017</v>
      </c>
      <c r="C76" s="23" t="str">
        <f>HYPERLINK('Detailed Lot Listing'!AB76,'Detailed Lot Listing'!AA76)</f>
        <v>Royal Tokaji, Aszu 5 Puttonyos, Tokaj</v>
      </c>
      <c r="D76" s="20">
        <v>120</v>
      </c>
      <c r="E76" s="20">
        <v>150</v>
      </c>
      <c r="Q76" s="2" t="s">
        <v>106</v>
      </c>
      <c r="R76" s="1" t="s">
        <v>241</v>
      </c>
    </row>
    <row r="77" spans="1:18" ht="14.85" customHeight="1" x14ac:dyDescent="0.25">
      <c r="A77" s="6">
        <v>75</v>
      </c>
      <c r="B77" s="6">
        <v>1964</v>
      </c>
      <c r="C77" s="23" t="str">
        <f>HYPERLINK('Detailed Lot Listing'!AB77,'Detailed Lot Listing'!AA77)</f>
        <v>Chateau Giscours 3eme Cru Classe, Margaux</v>
      </c>
      <c r="D77" s="20">
        <v>80</v>
      </c>
      <c r="E77" s="20">
        <v>120</v>
      </c>
      <c r="Q77" s="2" t="s">
        <v>105</v>
      </c>
      <c r="R77" s="1" t="s">
        <v>242</v>
      </c>
    </row>
    <row r="78" spans="1:18" ht="14.85" customHeight="1" x14ac:dyDescent="0.25">
      <c r="A78" s="6">
        <v>76</v>
      </c>
      <c r="B78" s="6">
        <v>1966</v>
      </c>
      <c r="C78" s="23" t="str">
        <f>HYPERLINK('Detailed Lot Listing'!AB78,'Detailed Lot Listing'!AA78)</f>
        <v>Chateau Beychevelle 4eme Cru Classe, Saint-Julien</v>
      </c>
      <c r="D78" s="20">
        <v>200</v>
      </c>
      <c r="E78" s="20">
        <v>300</v>
      </c>
      <c r="Q78" s="2" t="s">
        <v>104</v>
      </c>
      <c r="R78" s="1" t="s">
        <v>243</v>
      </c>
    </row>
    <row r="79" spans="1:18" ht="14.85" customHeight="1" x14ac:dyDescent="0.25">
      <c r="A79" s="6">
        <v>77</v>
      </c>
      <c r="B79" s="6">
        <v>1970</v>
      </c>
      <c r="C79" s="23" t="str">
        <f>HYPERLINK('Detailed Lot Listing'!AB79,'Detailed Lot Listing'!AA79)</f>
        <v>Chateau Leoville Las Cases 2eme Cru Classe, Saint-Julien</v>
      </c>
      <c r="D79" s="20">
        <v>200</v>
      </c>
      <c r="E79" s="20">
        <v>300</v>
      </c>
      <c r="Q79" s="2" t="s">
        <v>103</v>
      </c>
      <c r="R79" s="1" t="s">
        <v>244</v>
      </c>
    </row>
    <row r="80" spans="1:18" ht="14.85" customHeight="1" x14ac:dyDescent="0.25">
      <c r="A80" s="6">
        <v>78</v>
      </c>
      <c r="B80" s="6">
        <v>1970</v>
      </c>
      <c r="C80" s="23" t="str">
        <f>HYPERLINK('Detailed Lot Listing'!AB80,'Detailed Lot Listing'!AA80)</f>
        <v>Chateau Beychevelle 4eme Cru Classe, Saint-Julien</v>
      </c>
      <c r="D80" s="20">
        <v>200</v>
      </c>
      <c r="E80" s="20">
        <v>300</v>
      </c>
      <c r="Q80" s="2" t="s">
        <v>102</v>
      </c>
      <c r="R80" s="1" t="s">
        <v>245</v>
      </c>
    </row>
    <row r="81" spans="1:18" ht="14.85" customHeight="1" x14ac:dyDescent="0.25">
      <c r="A81" s="6">
        <v>79</v>
      </c>
      <c r="B81" s="6">
        <v>1975</v>
      </c>
      <c r="C81" s="23" t="str">
        <f>HYPERLINK('Detailed Lot Listing'!AB81,'Detailed Lot Listing'!AA81)</f>
        <v>Chateau Leoville Poyferre 2eme Cru Classe, Saint-Julien</v>
      </c>
      <c r="D81" s="20">
        <v>120</v>
      </c>
      <c r="E81" s="20">
        <v>160</v>
      </c>
      <c r="Q81" s="2" t="s">
        <v>102</v>
      </c>
      <c r="R81" s="1" t="s">
        <v>246</v>
      </c>
    </row>
    <row r="82" spans="1:18" ht="14.85" customHeight="1" x14ac:dyDescent="0.25">
      <c r="A82" s="6">
        <v>80</v>
      </c>
      <c r="B82" s="6">
        <v>1975</v>
      </c>
      <c r="C82" s="23" t="str">
        <f>HYPERLINK('Detailed Lot Listing'!AB82,'Detailed Lot Listing'!AA82)</f>
        <v>Chateau Leoville Las Cases 2eme Cru Classe, Saint-Julien</v>
      </c>
      <c r="D82" s="20">
        <v>100</v>
      </c>
      <c r="E82" s="20">
        <v>150</v>
      </c>
      <c r="Q82" s="2" t="s">
        <v>101</v>
      </c>
      <c r="R82" s="1" t="s">
        <v>247</v>
      </c>
    </row>
    <row r="83" spans="1:18" ht="14.85" customHeight="1" x14ac:dyDescent="0.25">
      <c r="A83" s="6">
        <v>81</v>
      </c>
      <c r="B83" s="6">
        <v>1975</v>
      </c>
      <c r="C83" s="23" t="str">
        <f>HYPERLINK('Detailed Lot Listing'!AB83,'Detailed Lot Listing'!AA83)</f>
        <v>Chateau Lynch Bages 5eme Cru Classe, Pauillac</v>
      </c>
      <c r="D83" s="20">
        <v>650</v>
      </c>
      <c r="E83" s="20">
        <v>850</v>
      </c>
      <c r="Q83" s="2" t="s">
        <v>101</v>
      </c>
      <c r="R83" s="1" t="s">
        <v>248</v>
      </c>
    </row>
    <row r="84" spans="1:18" ht="14.85" customHeight="1" x14ac:dyDescent="0.25">
      <c r="A84" s="6">
        <v>82</v>
      </c>
      <c r="B84" s="6">
        <v>1975</v>
      </c>
      <c r="C84" s="23" t="str">
        <f>HYPERLINK('Detailed Lot Listing'!AB84,'Detailed Lot Listing'!AA84)</f>
        <v>Chateau Pavie Premier Grand Cru Classe A, Saint-Emilion Grand Cru</v>
      </c>
      <c r="D84" s="20">
        <v>300</v>
      </c>
      <c r="E84" s="20">
        <v>400</v>
      </c>
      <c r="Q84" s="2" t="s">
        <v>100</v>
      </c>
      <c r="R84" s="1" t="s">
        <v>249</v>
      </c>
    </row>
    <row r="85" spans="1:18" ht="14.85" customHeight="1" x14ac:dyDescent="0.25">
      <c r="A85" s="6">
        <v>83</v>
      </c>
      <c r="B85" s="6">
        <v>1976</v>
      </c>
      <c r="C85" s="23" t="str">
        <f>HYPERLINK('Detailed Lot Listing'!AB85,'Detailed Lot Listing'!AA85)</f>
        <v>Chateau Palmer 3eme Cru Classe, Margaux</v>
      </c>
      <c r="D85" s="20">
        <v>260</v>
      </c>
      <c r="E85" s="20">
        <v>360</v>
      </c>
      <c r="Q85" s="2" t="s">
        <v>99</v>
      </c>
      <c r="R85" s="1" t="s">
        <v>250</v>
      </c>
    </row>
    <row r="86" spans="1:18" ht="14.85" customHeight="1" x14ac:dyDescent="0.25">
      <c r="A86" s="6">
        <v>84</v>
      </c>
      <c r="B86" s="6">
        <v>1979</v>
      </c>
      <c r="C86" s="23" t="str">
        <f>HYPERLINK('Detailed Lot Listing'!AB86,'Detailed Lot Listing'!AA86)</f>
        <v>Chateau Latour Premier Cru Classe, Pauillac</v>
      </c>
      <c r="D86" s="20">
        <v>2000</v>
      </c>
      <c r="E86" s="20">
        <v>3000</v>
      </c>
      <c r="Q86" s="2" t="s">
        <v>98</v>
      </c>
      <c r="R86" s="1" t="s">
        <v>251</v>
      </c>
    </row>
    <row r="87" spans="1:18" ht="14.85" customHeight="1" x14ac:dyDescent="0.25">
      <c r="A87" s="6">
        <v>85</v>
      </c>
      <c r="B87" s="6">
        <v>1982</v>
      </c>
      <c r="C87" s="23" t="str">
        <f>HYPERLINK('Detailed Lot Listing'!AB87,'Detailed Lot Listing'!AA87)</f>
        <v>Cos d'Estournel 2eme Cru Classe, Saint-Estephe</v>
      </c>
      <c r="D87" s="20">
        <v>700</v>
      </c>
      <c r="E87" s="20">
        <v>1000</v>
      </c>
      <c r="Q87" s="2" t="s">
        <v>97</v>
      </c>
      <c r="R87" s="1" t="s">
        <v>252</v>
      </c>
    </row>
    <row r="88" spans="1:18" ht="14.85" customHeight="1" x14ac:dyDescent="0.25">
      <c r="A88" s="6">
        <v>86</v>
      </c>
      <c r="B88" s="6">
        <v>1982</v>
      </c>
      <c r="C88" s="23" t="str">
        <f>HYPERLINK('Detailed Lot Listing'!AB88,'Detailed Lot Listing'!AA88)</f>
        <v>Chateau Gruaud Larose 2eme Cru Classe, Saint-Julien</v>
      </c>
      <c r="D88" s="20">
        <v>200</v>
      </c>
      <c r="E88" s="20">
        <v>300</v>
      </c>
      <c r="Q88" s="2" t="s">
        <v>96</v>
      </c>
      <c r="R88" s="1" t="s">
        <v>253</v>
      </c>
    </row>
    <row r="89" spans="1:18" ht="14.85" customHeight="1" x14ac:dyDescent="0.25">
      <c r="A89" s="6">
        <v>87</v>
      </c>
      <c r="B89" s="6">
        <v>1982</v>
      </c>
      <c r="C89" s="23" t="str">
        <f>HYPERLINK('Detailed Lot Listing'!AB89,'Detailed Lot Listing'!AA89)</f>
        <v>Chateau Calon Segur 3eme Cru Classe, Saint-Estephe</v>
      </c>
      <c r="D89" s="20">
        <v>100</v>
      </c>
      <c r="E89" s="20">
        <v>150</v>
      </c>
      <c r="Q89" s="2" t="s">
        <v>95</v>
      </c>
      <c r="R89" s="1" t="s">
        <v>254</v>
      </c>
    </row>
    <row r="90" spans="1:18" ht="14.85" customHeight="1" x14ac:dyDescent="0.25">
      <c r="A90" s="6">
        <v>88</v>
      </c>
      <c r="B90" s="6">
        <v>1982</v>
      </c>
      <c r="C90" s="23" t="str">
        <f>HYPERLINK('Detailed Lot Listing'!AB90,'Detailed Lot Listing'!AA90)</f>
        <v>Chateau La Lagune 3eme Cru Classe, Haut-Medoc</v>
      </c>
      <c r="D90" s="20">
        <v>600</v>
      </c>
      <c r="E90" s="20">
        <v>800</v>
      </c>
      <c r="Q90" s="2" t="s">
        <v>94</v>
      </c>
      <c r="R90" s="1" t="s">
        <v>255</v>
      </c>
    </row>
    <row r="91" spans="1:18" ht="14.85" customHeight="1" x14ac:dyDescent="0.25">
      <c r="A91" s="6">
        <v>89</v>
      </c>
      <c r="B91" s="6">
        <v>1982</v>
      </c>
      <c r="C91" s="23" t="str">
        <f>HYPERLINK('Detailed Lot Listing'!AB91,'Detailed Lot Listing'!AA91)</f>
        <v>Chateau Beychevelle 4eme Cru Classe, Saint-Julien</v>
      </c>
      <c r="D91" s="20">
        <v>400</v>
      </c>
      <c r="E91" s="20">
        <v>600</v>
      </c>
      <c r="Q91" s="2" t="s">
        <v>93</v>
      </c>
      <c r="R91" s="1" t="s">
        <v>256</v>
      </c>
    </row>
    <row r="92" spans="1:18" ht="14.85" customHeight="1" x14ac:dyDescent="0.25">
      <c r="A92" s="6">
        <v>90</v>
      </c>
      <c r="B92" s="6">
        <v>1982</v>
      </c>
      <c r="C92" s="23" t="str">
        <f>HYPERLINK('Detailed Lot Listing'!AB92,'Detailed Lot Listing'!AA92)</f>
        <v>Chateau Angludet, Margaux</v>
      </c>
      <c r="D92" s="20">
        <v>200</v>
      </c>
      <c r="E92" s="20">
        <v>250</v>
      </c>
      <c r="Q92" s="2" t="s">
        <v>92</v>
      </c>
      <c r="R92" s="1" t="s">
        <v>257</v>
      </c>
    </row>
    <row r="93" spans="1:18" ht="14.85" customHeight="1" x14ac:dyDescent="0.25">
      <c r="A93" s="6">
        <v>91</v>
      </c>
      <c r="B93" s="6">
        <v>1982</v>
      </c>
      <c r="C93" s="23" t="str">
        <f>HYPERLINK('Detailed Lot Listing'!AB93,'Detailed Lot Listing'!AA93)</f>
        <v>Chateau Chasse-Spleen, Moulis en Medoc</v>
      </c>
      <c r="D93" s="20">
        <v>400</v>
      </c>
      <c r="E93" s="20">
        <v>600</v>
      </c>
      <c r="Q93" s="2" t="s">
        <v>91</v>
      </c>
      <c r="R93" s="1" t="s">
        <v>258</v>
      </c>
    </row>
    <row r="94" spans="1:18" ht="14.85" customHeight="1" x14ac:dyDescent="0.25">
      <c r="A94" s="6">
        <v>92</v>
      </c>
      <c r="B94" s="6">
        <v>1983</v>
      </c>
      <c r="C94" s="23" t="str">
        <f>HYPERLINK('Detailed Lot Listing'!AB94,'Detailed Lot Listing'!AA94)</f>
        <v>Chateau Lafite Rothschild Premier Cru Classe, Pauillac</v>
      </c>
      <c r="D94" s="20">
        <v>240</v>
      </c>
      <c r="E94" s="20">
        <v>320</v>
      </c>
      <c r="Q94" s="2" t="s">
        <v>90</v>
      </c>
      <c r="R94" s="1" t="s">
        <v>259</v>
      </c>
    </row>
    <row r="95" spans="1:18" ht="14.85" customHeight="1" x14ac:dyDescent="0.25">
      <c r="A95" s="6">
        <v>93</v>
      </c>
      <c r="B95" s="6">
        <v>1983</v>
      </c>
      <c r="C95" s="23" t="str">
        <f>HYPERLINK('Detailed Lot Listing'!AB95,'Detailed Lot Listing'!AA95)</f>
        <v>Chateau Mouton Rothschild Premier Cru Classe, Pauillac</v>
      </c>
      <c r="D95" s="20">
        <v>180</v>
      </c>
      <c r="E95" s="20">
        <v>240</v>
      </c>
      <c r="Q95" s="2" t="s">
        <v>90</v>
      </c>
      <c r="R95" s="1" t="s">
        <v>260</v>
      </c>
    </row>
    <row r="96" spans="1:18" ht="14.85" customHeight="1" x14ac:dyDescent="0.25">
      <c r="A96" s="6">
        <v>94</v>
      </c>
      <c r="B96" s="6">
        <v>1983</v>
      </c>
      <c r="C96" s="23" t="str">
        <f>HYPERLINK('Detailed Lot Listing'!AB96,'Detailed Lot Listing'!AA96)</f>
        <v>Chateau Pichon Longueville Comtesse de Lalande 2eme Cru Classe, Pauillac</v>
      </c>
      <c r="D96" s="20">
        <v>1600</v>
      </c>
      <c r="E96" s="20">
        <v>2000</v>
      </c>
      <c r="Q96" s="2" t="s">
        <v>89</v>
      </c>
      <c r="R96" s="1" t="s">
        <v>261</v>
      </c>
    </row>
    <row r="97" spans="1:18" ht="14.85" customHeight="1" x14ac:dyDescent="0.25">
      <c r="A97" s="6">
        <v>95</v>
      </c>
      <c r="B97" s="6">
        <v>1983</v>
      </c>
      <c r="C97" s="23" t="str">
        <f>HYPERLINK('Detailed Lot Listing'!AB97,'Detailed Lot Listing'!AA97)</f>
        <v>Chateau Talbot 4eme Cru Classe, Saint-Julien</v>
      </c>
      <c r="D97" s="20">
        <v>180</v>
      </c>
      <c r="E97" s="20">
        <v>220</v>
      </c>
      <c r="Q97" s="2" t="s">
        <v>88</v>
      </c>
      <c r="R97" s="1" t="s">
        <v>262</v>
      </c>
    </row>
    <row r="98" spans="1:18" ht="14.85" customHeight="1" x14ac:dyDescent="0.25">
      <c r="A98" s="6">
        <v>96</v>
      </c>
      <c r="B98" s="6">
        <v>1983</v>
      </c>
      <c r="C98" s="23" t="str">
        <f>HYPERLINK('Detailed Lot Listing'!AB98,'Detailed Lot Listing'!AA98)</f>
        <v>Chateau La Mission Haut-Brion Cru Classe, Pessac-Leognan</v>
      </c>
      <c r="D98" s="20">
        <v>300</v>
      </c>
      <c r="E98" s="20">
        <v>400</v>
      </c>
      <c r="Q98" s="2" t="s">
        <v>87</v>
      </c>
      <c r="R98" s="1" t="s">
        <v>263</v>
      </c>
    </row>
    <row r="99" spans="1:18" ht="14.85" customHeight="1" x14ac:dyDescent="0.25">
      <c r="A99" s="6">
        <v>97</v>
      </c>
      <c r="B99" s="6">
        <v>1985</v>
      </c>
      <c r="C99" s="23" t="str">
        <f>HYPERLINK('Detailed Lot Listing'!AB99,'Detailed Lot Listing'!AA99)</f>
        <v>Cos d'Estournel 2eme Cru Classe, Saint-Estephe</v>
      </c>
      <c r="D99" s="20">
        <v>460</v>
      </c>
      <c r="E99" s="20">
        <v>650</v>
      </c>
      <c r="Q99" s="2" t="s">
        <v>86</v>
      </c>
      <c r="R99" s="1" t="s">
        <v>264</v>
      </c>
    </row>
    <row r="100" spans="1:18" ht="14.85" customHeight="1" x14ac:dyDescent="0.25">
      <c r="A100" s="6">
        <v>98</v>
      </c>
      <c r="B100" s="6">
        <v>1985</v>
      </c>
      <c r="C100" s="23" t="str">
        <f>HYPERLINK('Detailed Lot Listing'!AB100,'Detailed Lot Listing'!AA100)</f>
        <v>Chateau Palmer 3eme Cru Classe, Margaux</v>
      </c>
      <c r="D100" s="20">
        <v>200</v>
      </c>
      <c r="E100" s="20">
        <v>300</v>
      </c>
      <c r="Q100" s="2" t="s">
        <v>85</v>
      </c>
      <c r="R100" s="1" t="s">
        <v>265</v>
      </c>
    </row>
    <row r="101" spans="1:18" ht="14.85" customHeight="1" x14ac:dyDescent="0.25">
      <c r="A101" s="6">
        <v>99</v>
      </c>
      <c r="B101" s="6">
        <v>1986</v>
      </c>
      <c r="C101" s="23" t="str">
        <f>HYPERLINK('Detailed Lot Listing'!AB101,'Detailed Lot Listing'!AA101)</f>
        <v>Ducru-Beaucaillou 2eme Cru Classe, Saint-Julien</v>
      </c>
      <c r="D101" s="20">
        <v>500</v>
      </c>
      <c r="E101" s="20">
        <v>700</v>
      </c>
      <c r="Q101" s="2" t="s">
        <v>84</v>
      </c>
      <c r="R101" s="1" t="s">
        <v>266</v>
      </c>
    </row>
    <row r="102" spans="1:18" ht="14.85" customHeight="1" x14ac:dyDescent="0.25">
      <c r="A102" s="6">
        <v>100</v>
      </c>
      <c r="B102" s="6">
        <v>1986</v>
      </c>
      <c r="C102" s="23" t="str">
        <f>HYPERLINK('Detailed Lot Listing'!AB102,'Detailed Lot Listing'!AA102)</f>
        <v>Chateau Beychevelle 4eme Cru Classe, Saint-Julien</v>
      </c>
      <c r="D102" s="20">
        <v>400</v>
      </c>
      <c r="E102" s="20">
        <v>600</v>
      </c>
      <c r="Q102" s="2" t="s">
        <v>83</v>
      </c>
      <c r="R102" s="1" t="s">
        <v>267</v>
      </c>
    </row>
    <row r="103" spans="1:18" ht="14.85" customHeight="1" x14ac:dyDescent="0.25">
      <c r="A103" s="6">
        <v>101</v>
      </c>
      <c r="B103" s="6">
        <v>1988</v>
      </c>
      <c r="C103" s="23" t="str">
        <f>HYPERLINK('Detailed Lot Listing'!AB103,'Detailed Lot Listing'!AA103)</f>
        <v>Chateau Leoville Las Cases 2eme Cru Classe, Saint-Julien</v>
      </c>
      <c r="D103" s="20">
        <v>150</v>
      </c>
      <c r="E103" s="20">
        <v>250</v>
      </c>
      <c r="Q103" s="2" t="s">
        <v>82</v>
      </c>
      <c r="R103" s="1" t="s">
        <v>268</v>
      </c>
    </row>
    <row r="104" spans="1:18" ht="14.85" customHeight="1" x14ac:dyDescent="0.25">
      <c r="A104" s="6">
        <v>102</v>
      </c>
      <c r="B104" s="6">
        <v>1990</v>
      </c>
      <c r="C104" s="23" t="str">
        <f>HYPERLINK('Detailed Lot Listing'!AB104,'Detailed Lot Listing'!AA104)</f>
        <v>Chateau Montrose 2eme Cru Classe, Saint-Estephe</v>
      </c>
      <c r="D104" s="20">
        <v>380</v>
      </c>
      <c r="E104" s="20">
        <v>550</v>
      </c>
      <c r="Q104" s="2" t="s">
        <v>81</v>
      </c>
      <c r="R104" s="1" t="s">
        <v>269</v>
      </c>
    </row>
    <row r="105" spans="1:18" ht="14.85" customHeight="1" x14ac:dyDescent="0.25">
      <c r="A105" s="6">
        <v>103</v>
      </c>
      <c r="B105" s="6">
        <v>1995</v>
      </c>
      <c r="C105" s="23" t="str">
        <f>HYPERLINK('Detailed Lot Listing'!AB105,'Detailed Lot Listing'!AA105)</f>
        <v>Chateau Lafleur, Pomerol</v>
      </c>
      <c r="D105" s="20">
        <v>360</v>
      </c>
      <c r="E105" s="20">
        <v>550</v>
      </c>
      <c r="Q105" s="2" t="s">
        <v>80</v>
      </c>
      <c r="R105" s="1" t="s">
        <v>270</v>
      </c>
    </row>
    <row r="106" spans="1:18" ht="14.85" customHeight="1" x14ac:dyDescent="0.25">
      <c r="A106" s="6">
        <v>104</v>
      </c>
      <c r="B106" s="6">
        <v>1996</v>
      </c>
      <c r="C106" s="23" t="str">
        <f>HYPERLINK('Detailed Lot Listing'!AB106,'Detailed Lot Listing'!AA106)</f>
        <v>Chateau Batailley 5eme Cru Classe, Pauillac</v>
      </c>
      <c r="D106" s="20">
        <v>400</v>
      </c>
      <c r="E106" s="20">
        <v>600</v>
      </c>
      <c r="Q106" s="2" t="s">
        <v>79</v>
      </c>
      <c r="R106" s="1" t="s">
        <v>271</v>
      </c>
    </row>
    <row r="107" spans="1:18" ht="14.85" customHeight="1" x14ac:dyDescent="0.25">
      <c r="A107" s="6">
        <v>105</v>
      </c>
      <c r="B107" s="6">
        <v>1996</v>
      </c>
      <c r="C107" s="23" t="str">
        <f>HYPERLINK('Detailed Lot Listing'!AB107,'Detailed Lot Listing'!AA107)</f>
        <v>Chateau Haut-Batailley 5eme Cru Classe, Pauillac</v>
      </c>
      <c r="D107" s="20">
        <v>400</v>
      </c>
      <c r="E107" s="20">
        <v>600</v>
      </c>
      <c r="Q107" s="2" t="s">
        <v>78</v>
      </c>
      <c r="R107" s="1" t="s">
        <v>272</v>
      </c>
    </row>
    <row r="108" spans="1:18" ht="14.85" customHeight="1" x14ac:dyDescent="0.25">
      <c r="A108" s="6">
        <v>106</v>
      </c>
      <c r="B108" s="6">
        <v>1999</v>
      </c>
      <c r="C108" s="23" t="str">
        <f>HYPERLINK('Detailed Lot Listing'!AB108,'Detailed Lot Listing'!AA108)</f>
        <v>Chateau Ducru-Beaucaillou, Saint-Julien</v>
      </c>
      <c r="D108" s="20">
        <v>120</v>
      </c>
      <c r="E108" s="20">
        <v>180</v>
      </c>
      <c r="Q108" s="2" t="s">
        <v>77</v>
      </c>
      <c r="R108" s="1" t="s">
        <v>273</v>
      </c>
    </row>
    <row r="109" spans="1:18" ht="14.85" customHeight="1" x14ac:dyDescent="0.25">
      <c r="A109" s="6">
        <v>107</v>
      </c>
      <c r="B109" s="6">
        <v>1999</v>
      </c>
      <c r="C109" s="23" t="str">
        <f>HYPERLINK('Detailed Lot Listing'!AB109,'Detailed Lot Listing'!AA109)</f>
        <v>Chateau Ducru-Beaucaillou, Saint-Julien</v>
      </c>
      <c r="D109" s="20">
        <v>850</v>
      </c>
      <c r="E109" s="20">
        <v>1200</v>
      </c>
      <c r="Q109" s="2" t="s">
        <v>76</v>
      </c>
      <c r="R109" s="1" t="s">
        <v>274</v>
      </c>
    </row>
    <row r="110" spans="1:18" ht="14.85" customHeight="1" x14ac:dyDescent="0.25">
      <c r="A110" s="6">
        <v>108</v>
      </c>
      <c r="B110" s="6">
        <v>2002</v>
      </c>
      <c r="C110" s="23" t="str">
        <f>HYPERLINK('Detailed Lot Listing'!AB110,'Detailed Lot Listing'!AA110)</f>
        <v>Chateau Lafite Rothschild Premier Cru Classe, Pauillac</v>
      </c>
      <c r="D110" s="20">
        <v>1150</v>
      </c>
      <c r="E110" s="20">
        <v>1500</v>
      </c>
      <c r="Q110" s="2" t="s">
        <v>75</v>
      </c>
      <c r="R110" s="1" t="s">
        <v>275</v>
      </c>
    </row>
    <row r="111" spans="1:18" ht="14.85" customHeight="1" x14ac:dyDescent="0.25">
      <c r="A111" s="6">
        <v>109</v>
      </c>
      <c r="B111" s="6">
        <v>2004</v>
      </c>
      <c r="C111" s="23" t="str">
        <f>HYPERLINK('Detailed Lot Listing'!AB111,'Detailed Lot Listing'!AA111)</f>
        <v>Chateau Caronne Ste Gemme, Haut-Medoc</v>
      </c>
      <c r="D111" s="20">
        <v>100</v>
      </c>
      <c r="E111" s="20">
        <v>150</v>
      </c>
      <c r="Q111" s="2" t="s">
        <v>74</v>
      </c>
      <c r="R111" s="1" t="s">
        <v>276</v>
      </c>
    </row>
    <row r="112" spans="1:18" ht="14.85" customHeight="1" x14ac:dyDescent="0.25">
      <c r="A112" s="6">
        <v>110</v>
      </c>
      <c r="B112" s="6">
        <v>2004</v>
      </c>
      <c r="C112" s="23" t="str">
        <f>HYPERLINK('Detailed Lot Listing'!AB112,'Detailed Lot Listing'!AA112)</f>
        <v>Chateau Fourcas Dupre, Listrac-Medoc</v>
      </c>
      <c r="D112" s="20">
        <v>100</v>
      </c>
      <c r="E112" s="20">
        <v>150</v>
      </c>
      <c r="Q112" s="2" t="s">
        <v>73</v>
      </c>
      <c r="R112" s="1" t="s">
        <v>277</v>
      </c>
    </row>
    <row r="113" spans="1:18" ht="14.85" customHeight="1" x14ac:dyDescent="0.25">
      <c r="A113" s="6">
        <v>111</v>
      </c>
      <c r="B113" s="6">
        <v>2007</v>
      </c>
      <c r="C113" s="23" t="str">
        <f>HYPERLINK('Detailed Lot Listing'!AB113,'Detailed Lot Listing'!AA113)</f>
        <v>Chateau Pontet-Canet 5eme Cru Classe, Pauillac</v>
      </c>
      <c r="D113" s="20">
        <v>500</v>
      </c>
      <c r="E113" s="20">
        <v>650</v>
      </c>
      <c r="Q113" s="2" t="s">
        <v>72</v>
      </c>
      <c r="R113" s="1" t="s">
        <v>278</v>
      </c>
    </row>
    <row r="114" spans="1:18" ht="14.85" customHeight="1" x14ac:dyDescent="0.25">
      <c r="A114" s="6">
        <v>112</v>
      </c>
      <c r="B114" s="6">
        <v>2007</v>
      </c>
      <c r="C114" s="23" t="str">
        <f>HYPERLINK('Detailed Lot Listing'!AB114,'Detailed Lot Listing'!AA114)</f>
        <v>Le Pauillac de Chateau Latour, Pauillac - In Bond</v>
      </c>
      <c r="D114" s="20">
        <v>400</v>
      </c>
      <c r="E114" s="20">
        <v>600</v>
      </c>
      <c r="Q114" s="2" t="s">
        <v>72</v>
      </c>
      <c r="R114" s="1" t="s">
        <v>279</v>
      </c>
    </row>
    <row r="115" spans="1:18" ht="14.85" customHeight="1" x14ac:dyDescent="0.25">
      <c r="A115" s="6">
        <v>113</v>
      </c>
      <c r="B115" s="6">
        <v>2009</v>
      </c>
      <c r="C115" s="23" t="str">
        <f>HYPERLINK('Detailed Lot Listing'!AB115,'Detailed Lot Listing'!AA115)</f>
        <v>Chateau Corbin Grand Cru Classe, Saint-Emilion Grand Cru</v>
      </c>
      <c r="D115" s="20">
        <v>160</v>
      </c>
      <c r="E115" s="20">
        <v>220</v>
      </c>
      <c r="Q115" s="2" t="s">
        <v>72</v>
      </c>
      <c r="R115" s="1" t="s">
        <v>280</v>
      </c>
    </row>
    <row r="116" spans="1:18" ht="14.85" customHeight="1" x14ac:dyDescent="0.25">
      <c r="A116" s="6">
        <v>114</v>
      </c>
      <c r="B116" s="6">
        <v>2009</v>
      </c>
      <c r="C116" s="23" t="str">
        <f>HYPERLINK('Detailed Lot Listing'!AB116,'Detailed Lot Listing'!AA116)</f>
        <v>Chateau Corbin Grand Cru Classe, Saint-Emilion Grand Cru</v>
      </c>
      <c r="D116" s="20">
        <v>240</v>
      </c>
      <c r="E116" s="20">
        <v>320</v>
      </c>
      <c r="Q116" s="2" t="s">
        <v>71</v>
      </c>
      <c r="R116" s="1" t="s">
        <v>281</v>
      </c>
    </row>
    <row r="117" spans="1:18" ht="14.85" customHeight="1" x14ac:dyDescent="0.25">
      <c r="A117" s="6">
        <v>115</v>
      </c>
      <c r="B117" s="6">
        <v>2009</v>
      </c>
      <c r="C117" s="23" t="str">
        <f>HYPERLINK('Detailed Lot Listing'!AB117,'Detailed Lot Listing'!AA117)</f>
        <v>Chateau Corbin Grand Cru Classe, Saint-Emilion Grand Cru</v>
      </c>
      <c r="D117" s="20">
        <v>240</v>
      </c>
      <c r="E117" s="20">
        <v>320</v>
      </c>
      <c r="Q117" s="2" t="s">
        <v>70</v>
      </c>
      <c r="R117" s="1" t="s">
        <v>282</v>
      </c>
    </row>
    <row r="118" spans="1:18" ht="14.85" customHeight="1" x14ac:dyDescent="0.25">
      <c r="A118" s="6">
        <v>116</v>
      </c>
      <c r="B118" s="6">
        <v>2009</v>
      </c>
      <c r="C118" s="23" t="str">
        <f>HYPERLINK('Detailed Lot Listing'!AB118,'Detailed Lot Listing'!AA118)</f>
        <v>Chateau Maucaillou, Moulis en Medoc</v>
      </c>
      <c r="D118" s="20">
        <v>120</v>
      </c>
      <c r="E118" s="20">
        <v>180</v>
      </c>
      <c r="Q118" s="2" t="s">
        <v>69</v>
      </c>
      <c r="R118" s="1" t="s">
        <v>283</v>
      </c>
    </row>
    <row r="119" spans="1:18" ht="14.85" customHeight="1" x14ac:dyDescent="0.25">
      <c r="A119" s="6">
        <v>117</v>
      </c>
      <c r="B119" s="6">
        <v>2010</v>
      </c>
      <c r="C119" s="23" t="str">
        <f>HYPERLINK('Detailed Lot Listing'!AB119,'Detailed Lot Listing'!AA119)</f>
        <v>Chateau Cantemerle 5eme Cru Classe, Haut-Medoc</v>
      </c>
      <c r="D119" s="20">
        <v>260</v>
      </c>
      <c r="E119" s="20">
        <v>320</v>
      </c>
      <c r="Q119" s="2" t="s">
        <v>68</v>
      </c>
      <c r="R119" s="1" t="s">
        <v>284</v>
      </c>
    </row>
    <row r="120" spans="1:18" ht="14.85" customHeight="1" x14ac:dyDescent="0.25">
      <c r="A120" s="6">
        <v>118</v>
      </c>
      <c r="B120" s="6">
        <v>2010</v>
      </c>
      <c r="C120" s="23" t="str">
        <f>HYPERLINK('Detailed Lot Listing'!AB120,'Detailed Lot Listing'!AA120)</f>
        <v>Chateau Ormes de Pez, Saint-Estephe</v>
      </c>
      <c r="D120" s="20">
        <v>200</v>
      </c>
      <c r="E120" s="20">
        <v>260</v>
      </c>
      <c r="Q120" s="2" t="s">
        <v>67</v>
      </c>
      <c r="R120" s="1" t="s">
        <v>285</v>
      </c>
    </row>
    <row r="121" spans="1:18" ht="14.85" customHeight="1" x14ac:dyDescent="0.25">
      <c r="A121" s="6">
        <v>119</v>
      </c>
      <c r="B121" s="6">
        <v>2011</v>
      </c>
      <c r="C121" s="23" t="str">
        <f>HYPERLINK('Detailed Lot Listing'!AB121,'Detailed Lot Listing'!AA121)</f>
        <v>Chateau Beaumont, Haut-Medoc</v>
      </c>
      <c r="D121" s="20">
        <v>60</v>
      </c>
      <c r="E121" s="20">
        <v>90</v>
      </c>
      <c r="Q121" s="2" t="s">
        <v>65</v>
      </c>
      <c r="R121" s="1" t="s">
        <v>286</v>
      </c>
    </row>
    <row r="122" spans="1:18" ht="14.85" customHeight="1" x14ac:dyDescent="0.25">
      <c r="A122" s="6">
        <v>120</v>
      </c>
      <c r="B122" s="6">
        <v>2011</v>
      </c>
      <c r="C122" s="23" t="str">
        <f>HYPERLINK('Detailed Lot Listing'!AB122,'Detailed Lot Listing'!AA122)</f>
        <v>Chateau Beaumont, Haut-Medoc</v>
      </c>
      <c r="D122" s="20">
        <v>120</v>
      </c>
      <c r="E122" s="20">
        <v>180</v>
      </c>
      <c r="Q122" s="2" t="s">
        <v>65</v>
      </c>
      <c r="R122" s="1" t="s">
        <v>287</v>
      </c>
    </row>
    <row r="123" spans="1:18" ht="14.85" customHeight="1" x14ac:dyDescent="0.25">
      <c r="A123" s="6">
        <v>121</v>
      </c>
      <c r="B123" s="6">
        <v>2011</v>
      </c>
      <c r="C123" s="23" t="str">
        <f>HYPERLINK('Detailed Lot Listing'!AB123,'Detailed Lot Listing'!AA123)</f>
        <v>Chateau Beaumont, Haut-Medoc</v>
      </c>
      <c r="D123" s="20">
        <v>120</v>
      </c>
      <c r="E123" s="20">
        <v>180</v>
      </c>
      <c r="Q123" s="2" t="s">
        <v>66</v>
      </c>
      <c r="R123" s="1" t="s">
        <v>288</v>
      </c>
    </row>
    <row r="124" spans="1:18" ht="14.85" customHeight="1" x14ac:dyDescent="0.25">
      <c r="A124" s="6">
        <v>122</v>
      </c>
      <c r="B124" s="6">
        <v>2011</v>
      </c>
      <c r="C124" s="23" t="str">
        <f>HYPERLINK('Detailed Lot Listing'!AB124,'Detailed Lot Listing'!AA124)</f>
        <v>Chateau Beaumont, Haut-Medoc</v>
      </c>
      <c r="D124" s="20">
        <v>120</v>
      </c>
      <c r="E124" s="20">
        <v>180</v>
      </c>
      <c r="Q124" s="2" t="s">
        <v>65</v>
      </c>
      <c r="R124" s="1" t="s">
        <v>289</v>
      </c>
    </row>
    <row r="125" spans="1:18" ht="14.85" customHeight="1" x14ac:dyDescent="0.25">
      <c r="A125" s="6">
        <v>123</v>
      </c>
      <c r="B125" s="6">
        <v>2012</v>
      </c>
      <c r="C125" s="23" t="str">
        <f>HYPERLINK('Detailed Lot Listing'!AB125,'Detailed Lot Listing'!AA125)</f>
        <v>Chateau Gloria, Saint-Julien - In Bond</v>
      </c>
      <c r="D125" s="20">
        <v>180</v>
      </c>
      <c r="E125" s="20">
        <v>240</v>
      </c>
      <c r="Q125" s="2" t="s">
        <v>65</v>
      </c>
      <c r="R125" s="1" t="s">
        <v>290</v>
      </c>
    </row>
    <row r="126" spans="1:18" ht="14.85" customHeight="1" x14ac:dyDescent="0.25">
      <c r="A126" s="6">
        <v>124</v>
      </c>
      <c r="B126" s="6">
        <v>2013</v>
      </c>
      <c r="C126" s="23" t="str">
        <f>HYPERLINK('Detailed Lot Listing'!AB126,'Detailed Lot Listing'!AA126)</f>
        <v>L'Esprit de Chevalier, Pessac-Leognan</v>
      </c>
      <c r="D126" s="20">
        <v>70</v>
      </c>
      <c r="E126" s="20">
        <v>110</v>
      </c>
      <c r="Q126" s="2" t="s">
        <v>64</v>
      </c>
      <c r="R126" s="1" t="s">
        <v>291</v>
      </c>
    </row>
    <row r="127" spans="1:18" ht="14.85" customHeight="1" x14ac:dyDescent="0.25">
      <c r="A127" s="6">
        <v>125</v>
      </c>
      <c r="B127" s="6">
        <v>2013</v>
      </c>
      <c r="C127" s="23" t="str">
        <f>HYPERLINK('Detailed Lot Listing'!AB127,'Detailed Lot Listing'!AA127)</f>
        <v>L'Esprit de Chevalier, Pessac-Leognan</v>
      </c>
      <c r="D127" s="20">
        <v>120</v>
      </c>
      <c r="E127" s="20">
        <v>180</v>
      </c>
      <c r="Q127" s="2" t="s">
        <v>63</v>
      </c>
      <c r="R127" s="1" t="s">
        <v>292</v>
      </c>
    </row>
    <row r="128" spans="1:18" ht="14.85" customHeight="1" x14ac:dyDescent="0.25">
      <c r="A128" s="6">
        <v>126</v>
      </c>
      <c r="B128" s="6">
        <v>2013</v>
      </c>
      <c r="C128" s="23" t="str">
        <f>HYPERLINK('Detailed Lot Listing'!AB128,'Detailed Lot Listing'!AA128)</f>
        <v>L'Esprit de Chevalier, Pessac-Leognan</v>
      </c>
      <c r="D128" s="20">
        <v>120</v>
      </c>
      <c r="E128" s="20">
        <v>180</v>
      </c>
      <c r="Q128" s="2" t="s">
        <v>62</v>
      </c>
      <c r="R128" s="1" t="s">
        <v>293</v>
      </c>
    </row>
    <row r="129" spans="1:18" ht="14.85" customHeight="1" x14ac:dyDescent="0.25">
      <c r="A129" s="6">
        <v>127</v>
      </c>
      <c r="B129" s="6">
        <v>2014</v>
      </c>
      <c r="C129" s="23" t="str">
        <f>HYPERLINK('Detailed Lot Listing'!AB129,'Detailed Lot Listing'!AA129)</f>
        <v>Chateau Lafite Rothschild Premier Cru Classe, Pauillac (Imperial) - In Bond</v>
      </c>
      <c r="D129" s="20">
        <v>2600</v>
      </c>
      <c r="E129" s="20">
        <v>3400</v>
      </c>
      <c r="Q129" s="2" t="s">
        <v>62</v>
      </c>
      <c r="R129" s="1" t="s">
        <v>294</v>
      </c>
    </row>
    <row r="130" spans="1:18" ht="14.85" customHeight="1" x14ac:dyDescent="0.25">
      <c r="A130" s="6">
        <v>128</v>
      </c>
      <c r="B130" s="6">
        <v>2014</v>
      </c>
      <c r="C130" s="23" t="str">
        <f>HYPERLINK('Detailed Lot Listing'!AB130,'Detailed Lot Listing'!AA130)</f>
        <v>Chateau Leoville Barton 2eme Cru Classe, Saint-Julien - In Bond</v>
      </c>
      <c r="D130" s="20">
        <v>400</v>
      </c>
      <c r="E130" s="20">
        <v>500</v>
      </c>
      <c r="Q130" s="2" t="s">
        <v>61</v>
      </c>
      <c r="R130" s="1" t="s">
        <v>295</v>
      </c>
    </row>
    <row r="131" spans="1:18" ht="14.85" customHeight="1" x14ac:dyDescent="0.25">
      <c r="A131" s="6">
        <v>129</v>
      </c>
      <c r="B131" s="6">
        <v>2014</v>
      </c>
      <c r="C131" s="23" t="str">
        <f>HYPERLINK('Detailed Lot Listing'!AB131,'Detailed Lot Listing'!AA131)</f>
        <v>Chateau Lynch-Bages 5eme Cru Classe, Pauillac - In Bond</v>
      </c>
      <c r="D131" s="20">
        <v>600</v>
      </c>
      <c r="E131" s="20">
        <v>720</v>
      </c>
      <c r="Q131" s="2" t="s">
        <v>60</v>
      </c>
      <c r="R131" s="1" t="s">
        <v>296</v>
      </c>
    </row>
    <row r="132" spans="1:18" ht="14.85" customHeight="1" x14ac:dyDescent="0.25">
      <c r="A132" s="6">
        <v>130</v>
      </c>
      <c r="B132" s="6">
        <v>2014</v>
      </c>
      <c r="C132" s="23" t="str">
        <f>HYPERLINK('Detailed Lot Listing'!AB132,'Detailed Lot Listing'!AA132)</f>
        <v>Chateau Lynch-Bages 5eme Cru Classe, Pauillac - In Bond</v>
      </c>
      <c r="D132" s="20">
        <v>600</v>
      </c>
      <c r="E132" s="20">
        <v>720</v>
      </c>
      <c r="Q132" s="2" t="s">
        <v>59</v>
      </c>
      <c r="R132" s="1" t="s">
        <v>297</v>
      </c>
    </row>
    <row r="133" spans="1:18" ht="14.85" customHeight="1" x14ac:dyDescent="0.25">
      <c r="A133" s="6">
        <v>131</v>
      </c>
      <c r="B133" s="6">
        <v>2014</v>
      </c>
      <c r="C133" s="23" t="str">
        <f>HYPERLINK('Detailed Lot Listing'!AB133,'Detailed Lot Listing'!AA133)</f>
        <v>La Closerie des Eyrins, Margaux</v>
      </c>
      <c r="D133" s="20">
        <v>150</v>
      </c>
      <c r="E133" s="20">
        <v>200</v>
      </c>
      <c r="Q133" s="2" t="s">
        <v>58</v>
      </c>
      <c r="R133" s="1" t="s">
        <v>298</v>
      </c>
    </row>
    <row r="134" spans="1:18" ht="14.85" customHeight="1" x14ac:dyDescent="0.25">
      <c r="A134" s="6">
        <v>132</v>
      </c>
      <c r="B134" s="6">
        <v>2014</v>
      </c>
      <c r="C134" s="23" t="str">
        <f>HYPERLINK('Detailed Lot Listing'!AB134,'Detailed Lot Listing'!AA134)</f>
        <v>La Closerie des Eyrins, Margaux</v>
      </c>
      <c r="D134" s="20">
        <v>150</v>
      </c>
      <c r="E134" s="20">
        <v>200</v>
      </c>
      <c r="Q134" s="2" t="s">
        <v>57</v>
      </c>
      <c r="R134" s="1" t="s">
        <v>299</v>
      </c>
    </row>
    <row r="135" spans="1:18" ht="14.85" customHeight="1" x14ac:dyDescent="0.25">
      <c r="A135" s="6">
        <v>133</v>
      </c>
      <c r="B135" s="6">
        <v>2014</v>
      </c>
      <c r="C135" s="23" t="str">
        <f>HYPERLINK('Detailed Lot Listing'!AB135,'Detailed Lot Listing'!AA135)</f>
        <v>La Closerie des Eyrins, Margaux</v>
      </c>
      <c r="D135" s="20">
        <v>150</v>
      </c>
      <c r="E135" s="20">
        <v>200</v>
      </c>
      <c r="Q135" s="2" t="s">
        <v>56</v>
      </c>
      <c r="R135" s="1" t="s">
        <v>300</v>
      </c>
    </row>
    <row r="136" spans="1:18" ht="14.85" customHeight="1" x14ac:dyDescent="0.25">
      <c r="A136" s="6">
        <v>134</v>
      </c>
      <c r="B136" s="6">
        <v>2014</v>
      </c>
      <c r="C136" s="23" t="str">
        <f>HYPERLINK('Detailed Lot Listing'!AB136,'Detailed Lot Listing'!AA136)</f>
        <v>Le Clarence de Haut-Brion, Pessac-Leognan - In Bond</v>
      </c>
      <c r="D136" s="20">
        <v>580</v>
      </c>
      <c r="E136" s="20">
        <v>700</v>
      </c>
      <c r="Q136" s="2" t="s">
        <v>55</v>
      </c>
      <c r="R136" s="1" t="s">
        <v>301</v>
      </c>
    </row>
    <row r="137" spans="1:18" ht="14.85" customHeight="1" x14ac:dyDescent="0.25">
      <c r="A137" s="6">
        <v>135</v>
      </c>
      <c r="B137" s="6">
        <v>2014</v>
      </c>
      <c r="C137" s="23" t="str">
        <f>HYPERLINK('Detailed Lot Listing'!AB137,'Detailed Lot Listing'!AA137)</f>
        <v>Le Clarence de Haut-Brion, Pessac-Leognan - In Bond</v>
      </c>
      <c r="D137" s="20">
        <v>580</v>
      </c>
      <c r="E137" s="20">
        <v>700</v>
      </c>
      <c r="Q137" s="2" t="s">
        <v>53</v>
      </c>
      <c r="R137" s="1" t="s">
        <v>302</v>
      </c>
    </row>
    <row r="138" spans="1:18" ht="14.85" customHeight="1" x14ac:dyDescent="0.25">
      <c r="A138" s="6">
        <v>136</v>
      </c>
      <c r="B138" s="6">
        <v>2014</v>
      </c>
      <c r="C138" s="23" t="str">
        <f>HYPERLINK('Detailed Lot Listing'!AB138,'Detailed Lot Listing'!AA138)</f>
        <v>Chateau Gloria, Saint-Julien - In Bond</v>
      </c>
      <c r="D138" s="20">
        <v>180</v>
      </c>
      <c r="E138" s="20">
        <v>240</v>
      </c>
      <c r="Q138" s="2" t="s">
        <v>52</v>
      </c>
      <c r="R138" s="1" t="s">
        <v>303</v>
      </c>
    </row>
    <row r="139" spans="1:18" ht="14.85" customHeight="1" x14ac:dyDescent="0.25">
      <c r="A139" s="6">
        <v>137</v>
      </c>
      <c r="B139" s="6">
        <v>2014</v>
      </c>
      <c r="C139" s="23" t="str">
        <f>HYPERLINK('Detailed Lot Listing'!AB139,'Detailed Lot Listing'!AA139)</f>
        <v>Chateau Bonalgue, Pomerol - In Bond</v>
      </c>
      <c r="D139" s="20">
        <v>180</v>
      </c>
      <c r="E139" s="20">
        <v>240</v>
      </c>
      <c r="Q139" s="2" t="s">
        <v>51</v>
      </c>
      <c r="R139" s="1" t="s">
        <v>304</v>
      </c>
    </row>
    <row r="140" spans="1:18" ht="14.85" customHeight="1" x14ac:dyDescent="0.25">
      <c r="A140" s="6">
        <v>138</v>
      </c>
      <c r="B140" s="6">
        <v>2014</v>
      </c>
      <c r="C140" s="23" t="str">
        <f>HYPERLINK('Detailed Lot Listing'!AB140,'Detailed Lot Listing'!AA140)</f>
        <v>Chateau Bonalgue, Pomerol - In Bond</v>
      </c>
      <c r="D140" s="20">
        <v>180</v>
      </c>
      <c r="E140" s="20">
        <v>240</v>
      </c>
      <c r="Q140" s="2" t="s">
        <v>50</v>
      </c>
      <c r="R140" s="1" t="s">
        <v>305</v>
      </c>
    </row>
    <row r="141" spans="1:18" ht="14.85" customHeight="1" x14ac:dyDescent="0.25">
      <c r="A141" s="6">
        <v>139</v>
      </c>
      <c r="B141" s="6">
        <v>2015</v>
      </c>
      <c r="C141" s="23" t="str">
        <f>HYPERLINK('Detailed Lot Listing'!AB141,'Detailed Lot Listing'!AA141)</f>
        <v>Chateau Margaux Premier Cru Classe, Margaux - In Bond</v>
      </c>
      <c r="D141" s="20">
        <v>2800</v>
      </c>
      <c r="E141" s="20">
        <v>3300</v>
      </c>
      <c r="Q141" s="2" t="s">
        <v>50</v>
      </c>
      <c r="R141" s="1" t="s">
        <v>306</v>
      </c>
    </row>
    <row r="142" spans="1:18" ht="14.85" customHeight="1" x14ac:dyDescent="0.25">
      <c r="A142" s="6">
        <v>140</v>
      </c>
      <c r="B142" s="6">
        <v>2015</v>
      </c>
      <c r="C142" s="23" t="str">
        <f>HYPERLINK('Detailed Lot Listing'!AB142,'Detailed Lot Listing'!AA142)</f>
        <v>Chateau Margaux Premier Cru Classe, Margaux - In Bond</v>
      </c>
      <c r="D142" s="20">
        <v>5600</v>
      </c>
      <c r="E142" s="20">
        <v>6600</v>
      </c>
      <c r="Q142" s="2" t="s">
        <v>49</v>
      </c>
      <c r="R142" s="1" t="s">
        <v>307</v>
      </c>
    </row>
    <row r="143" spans="1:18" ht="14.85" customHeight="1" x14ac:dyDescent="0.25">
      <c r="A143" s="6">
        <v>141</v>
      </c>
      <c r="B143" s="6">
        <v>2015</v>
      </c>
      <c r="C143" s="23" t="str">
        <f>HYPERLINK('Detailed Lot Listing'!AB143,'Detailed Lot Listing'!AA143)</f>
        <v>Chateau Mouton Rothschild Premier Cru Classe, Pauillac - In Bond</v>
      </c>
      <c r="D143" s="20">
        <v>3000</v>
      </c>
      <c r="E143" s="20">
        <v>3800</v>
      </c>
      <c r="Q143" s="2" t="s">
        <v>48</v>
      </c>
      <c r="R143" s="1" t="s">
        <v>308</v>
      </c>
    </row>
    <row r="144" spans="1:18" ht="14.85" customHeight="1" x14ac:dyDescent="0.25">
      <c r="A144" s="6">
        <v>142</v>
      </c>
      <c r="B144" s="6">
        <v>2015</v>
      </c>
      <c r="C144" s="23" t="str">
        <f>HYPERLINK('Detailed Lot Listing'!AB144,'Detailed Lot Listing'!AA144)</f>
        <v>Chateau Haut-Brion Premier Cru Classe, Pessac-Leognan - In Bond</v>
      </c>
      <c r="D144" s="20">
        <v>3000</v>
      </c>
      <c r="E144" s="20">
        <v>4000</v>
      </c>
      <c r="Q144" s="2" t="s">
        <v>47</v>
      </c>
      <c r="R144" s="1" t="s">
        <v>309</v>
      </c>
    </row>
    <row r="145" spans="1:18" ht="14.85" customHeight="1" x14ac:dyDescent="0.25">
      <c r="A145" s="6">
        <v>143</v>
      </c>
      <c r="B145" s="6">
        <v>2015</v>
      </c>
      <c r="C145" s="23" t="str">
        <f>HYPERLINK('Detailed Lot Listing'!AB145,'Detailed Lot Listing'!AA145)</f>
        <v>Chateau Haut-Brion Premier Cru Classe, Pessac-Leognan - In Bond</v>
      </c>
      <c r="D145" s="20">
        <v>3000</v>
      </c>
      <c r="E145" s="20">
        <v>4000</v>
      </c>
      <c r="Q145" s="2" t="s">
        <v>46</v>
      </c>
      <c r="R145" s="1" t="s">
        <v>310</v>
      </c>
    </row>
    <row r="146" spans="1:18" ht="14.85" customHeight="1" x14ac:dyDescent="0.25">
      <c r="A146" s="6">
        <v>144</v>
      </c>
      <c r="B146" s="6">
        <v>2015</v>
      </c>
      <c r="C146" s="23" t="str">
        <f>HYPERLINK('Detailed Lot Listing'!AB146,'Detailed Lot Listing'!AA146)</f>
        <v>Chateau Rauzan-Segla 2eme Cru Classe, Margaux</v>
      </c>
      <c r="D146" s="20">
        <v>500</v>
      </c>
      <c r="E146" s="20">
        <v>700</v>
      </c>
      <c r="Q146" s="2" t="s">
        <v>45</v>
      </c>
      <c r="R146" s="1" t="s">
        <v>311</v>
      </c>
    </row>
    <row r="147" spans="1:18" ht="14.85" customHeight="1" x14ac:dyDescent="0.25">
      <c r="A147" s="6">
        <v>145</v>
      </c>
      <c r="B147" s="6">
        <v>2015</v>
      </c>
      <c r="C147" s="23" t="str">
        <f>HYPERLINK('Detailed Lot Listing'!AB147,'Detailed Lot Listing'!AA147)</f>
        <v>Chateau Leoville Poyferre 2eme Cru Classe, Saint-Julien - In Bond</v>
      </c>
      <c r="D147" s="20">
        <v>500</v>
      </c>
      <c r="E147" s="20">
        <v>600</v>
      </c>
      <c r="Q147" s="2" t="s">
        <v>44</v>
      </c>
      <c r="R147" s="1" t="s">
        <v>312</v>
      </c>
    </row>
    <row r="148" spans="1:18" ht="14.85" customHeight="1" x14ac:dyDescent="0.25">
      <c r="A148" s="6">
        <v>146</v>
      </c>
      <c r="B148" s="6">
        <v>2015</v>
      </c>
      <c r="C148" s="23" t="str">
        <f>HYPERLINK('Detailed Lot Listing'!AB148,'Detailed Lot Listing'!AA148)</f>
        <v>Chateau Leoville Poyferre 2eme Cru Classe, Saint-Julien - In Bond</v>
      </c>
      <c r="D148" s="20">
        <v>500</v>
      </c>
      <c r="E148" s="20">
        <v>600</v>
      </c>
      <c r="Q148" s="2" t="s">
        <v>43</v>
      </c>
      <c r="R148" s="1" t="s">
        <v>313</v>
      </c>
    </row>
    <row r="149" spans="1:18" ht="14.85" customHeight="1" x14ac:dyDescent="0.25">
      <c r="A149" s="6">
        <v>147</v>
      </c>
      <c r="B149" s="6">
        <v>2015</v>
      </c>
      <c r="C149" s="23" t="str">
        <f>HYPERLINK('Detailed Lot Listing'!AB149,'Detailed Lot Listing'!AA149)</f>
        <v>Chateau Palmer 3eme Cru Classe, Margaux</v>
      </c>
      <c r="D149" s="20">
        <v>800</v>
      </c>
      <c r="E149" s="20">
        <v>1000</v>
      </c>
      <c r="Q149" s="2" t="s">
        <v>42</v>
      </c>
      <c r="R149" s="1" t="s">
        <v>314</v>
      </c>
    </row>
    <row r="150" spans="1:18" ht="14.85" customHeight="1" x14ac:dyDescent="0.25">
      <c r="A150" s="6">
        <v>148</v>
      </c>
      <c r="B150" s="6">
        <v>2015</v>
      </c>
      <c r="C150" s="23" t="str">
        <f>HYPERLINK('Detailed Lot Listing'!AB150,'Detailed Lot Listing'!AA150)</f>
        <v>Chateau Palmer 3eme Cru Classe, Margaux</v>
      </c>
      <c r="D150" s="20">
        <v>800</v>
      </c>
      <c r="E150" s="20">
        <v>1100</v>
      </c>
      <c r="Q150" s="2" t="s">
        <v>41</v>
      </c>
      <c r="R150" s="1" t="s">
        <v>315</v>
      </c>
    </row>
    <row r="151" spans="1:18" ht="14.85" customHeight="1" x14ac:dyDescent="0.25">
      <c r="A151" s="6">
        <v>149</v>
      </c>
      <c r="B151" s="6">
        <v>2015</v>
      </c>
      <c r="C151" s="23" t="str">
        <f>HYPERLINK('Detailed Lot Listing'!AB151,'Detailed Lot Listing'!AA151)</f>
        <v>Chateau Trotte Vieille Premier Grand Cru Classe B, Saint-Emilion Grand Cru</v>
      </c>
      <c r="D151" s="20">
        <v>400</v>
      </c>
      <c r="E151" s="20">
        <v>550</v>
      </c>
      <c r="Q151" s="2" t="s">
        <v>40</v>
      </c>
      <c r="R151" s="1" t="s">
        <v>316</v>
      </c>
    </row>
    <row r="152" spans="1:18" ht="14.85" customHeight="1" x14ac:dyDescent="0.25">
      <c r="A152" s="6">
        <v>150</v>
      </c>
      <c r="B152" s="6">
        <v>2016</v>
      </c>
      <c r="C152" s="23" t="str">
        <f>HYPERLINK('Detailed Lot Listing'!AB152,'Detailed Lot Listing'!AA152)</f>
        <v>Cos d'Estournel 2eme Cru Classe, Saint-Estephe - In Bond</v>
      </c>
      <c r="D152" s="20">
        <v>1200</v>
      </c>
      <c r="E152" s="20">
        <v>1600</v>
      </c>
      <c r="Q152" s="2" t="s">
        <v>40</v>
      </c>
      <c r="R152" s="1" t="s">
        <v>317</v>
      </c>
    </row>
    <row r="153" spans="1:18" ht="14.85" customHeight="1" x14ac:dyDescent="0.25">
      <c r="A153" s="6">
        <v>151</v>
      </c>
      <c r="B153" s="6">
        <v>2016</v>
      </c>
      <c r="C153" s="23" t="str">
        <f>HYPERLINK('Detailed Lot Listing'!AB153,'Detailed Lot Listing'!AA153)</f>
        <v>Chateau Duhart-Milon 4eme Cru Classe, Pauillac - In Bond</v>
      </c>
      <c r="D153" s="20">
        <v>400</v>
      </c>
      <c r="E153" s="20">
        <v>500</v>
      </c>
      <c r="Q153" s="2" t="s">
        <v>39</v>
      </c>
      <c r="R153" s="1" t="s">
        <v>318</v>
      </c>
    </row>
    <row r="154" spans="1:18" ht="14.85" customHeight="1" x14ac:dyDescent="0.25">
      <c r="A154" s="6">
        <v>152</v>
      </c>
      <c r="B154" s="6">
        <v>2016</v>
      </c>
      <c r="C154" s="23" t="str">
        <f>HYPERLINK('Detailed Lot Listing'!AB154,'Detailed Lot Listing'!AA154)</f>
        <v>Chateau Branaire-Ducru 4eme Cru Classe, Saint-Julien - In Bond</v>
      </c>
      <c r="D154" s="20">
        <v>360</v>
      </c>
      <c r="E154" s="20">
        <v>460</v>
      </c>
      <c r="Q154" s="2" t="s">
        <v>38</v>
      </c>
      <c r="R154" s="1" t="s">
        <v>319</v>
      </c>
    </row>
    <row r="155" spans="1:18" ht="14.85" customHeight="1" x14ac:dyDescent="0.25">
      <c r="A155" s="6">
        <v>153</v>
      </c>
      <c r="B155" s="6">
        <v>2016</v>
      </c>
      <c r="C155" s="23" t="str">
        <f>HYPERLINK('Detailed Lot Listing'!AB155,'Detailed Lot Listing'!AA155)</f>
        <v>Chateau Branaire-Ducru 4eme Cru Classe, Saint-Julien - In Bond</v>
      </c>
      <c r="D155" s="20">
        <v>360</v>
      </c>
      <c r="E155" s="20">
        <v>460</v>
      </c>
      <c r="Q155" s="2" t="s">
        <v>37</v>
      </c>
      <c r="R155" s="1" t="s">
        <v>320</v>
      </c>
    </row>
    <row r="156" spans="1:18" ht="14.85" customHeight="1" x14ac:dyDescent="0.25">
      <c r="A156" s="6">
        <v>154</v>
      </c>
      <c r="B156" s="6">
        <v>2016</v>
      </c>
      <c r="C156" s="23" t="str">
        <f>HYPERLINK('Detailed Lot Listing'!AB156,'Detailed Lot Listing'!AA156)</f>
        <v>Chateau Lynch-Bages 5eme Cru Classe, Pauillac - In Bond</v>
      </c>
      <c r="D156" s="20">
        <v>800</v>
      </c>
      <c r="E156" s="20">
        <v>950</v>
      </c>
      <c r="Q156" s="2" t="s">
        <v>36</v>
      </c>
      <c r="R156" s="1" t="s">
        <v>321</v>
      </c>
    </row>
    <row r="157" spans="1:18" ht="14.85" customHeight="1" x14ac:dyDescent="0.25">
      <c r="A157" s="6">
        <v>155</v>
      </c>
      <c r="B157" s="6">
        <v>2016</v>
      </c>
      <c r="C157" s="23" t="str">
        <f>HYPERLINK('Detailed Lot Listing'!AB157,'Detailed Lot Listing'!AA157)</f>
        <v>Chateau Haut-Bailly Cru Classe, Pessac-Leognan - In Bond</v>
      </c>
      <c r="D157" s="20">
        <v>650</v>
      </c>
      <c r="E157" s="20">
        <v>800</v>
      </c>
      <c r="Q157" s="2" t="s">
        <v>34</v>
      </c>
      <c r="R157" s="1" t="s">
        <v>322</v>
      </c>
    </row>
    <row r="158" spans="1:18" ht="14.85" customHeight="1" x14ac:dyDescent="0.25">
      <c r="A158" s="6">
        <v>156</v>
      </c>
      <c r="B158" s="6">
        <v>2016</v>
      </c>
      <c r="C158" s="23" t="str">
        <f>HYPERLINK('Detailed Lot Listing'!AB158,'Detailed Lot Listing'!AA158)</f>
        <v>Le Petit Haut Lafitte, Pessac-Leognan - In Bond</v>
      </c>
      <c r="D158" s="20">
        <v>200</v>
      </c>
      <c r="E158" s="20">
        <v>250</v>
      </c>
      <c r="Q158" s="2" t="s">
        <v>33</v>
      </c>
      <c r="R158" s="1" t="s">
        <v>323</v>
      </c>
    </row>
    <row r="159" spans="1:18" ht="14.85" customHeight="1" x14ac:dyDescent="0.25">
      <c r="A159" s="6">
        <v>157</v>
      </c>
      <c r="B159" s="6">
        <v>2016</v>
      </c>
      <c r="C159" s="23" t="str">
        <f>HYPERLINK('Detailed Lot Listing'!AB159,'Detailed Lot Listing'!AA159)</f>
        <v>Chateau Meyney, Saint-Estephe - In Bond</v>
      </c>
      <c r="D159" s="20">
        <v>200</v>
      </c>
      <c r="E159" s="20">
        <v>300</v>
      </c>
      <c r="Q159" s="2" t="s">
        <v>33</v>
      </c>
      <c r="R159" s="1" t="s">
        <v>324</v>
      </c>
    </row>
    <row r="160" spans="1:18" ht="14.85" customHeight="1" x14ac:dyDescent="0.25">
      <c r="A160" s="6">
        <v>158</v>
      </c>
      <c r="B160" s="6">
        <v>2016</v>
      </c>
      <c r="C160" s="23" t="str">
        <f>HYPERLINK('Detailed Lot Listing'!AB160,'Detailed Lot Listing'!AA160)</f>
        <v>Chateau Meyney, Saint-Estephe - In Bond</v>
      </c>
      <c r="D160" s="20">
        <v>200</v>
      </c>
      <c r="E160" s="20">
        <v>300</v>
      </c>
      <c r="Q160" s="2" t="s">
        <v>29</v>
      </c>
      <c r="R160" s="1" t="s">
        <v>325</v>
      </c>
    </row>
    <row r="161" spans="1:18" ht="14.85" customHeight="1" x14ac:dyDescent="0.25">
      <c r="A161" s="6">
        <v>159</v>
      </c>
      <c r="B161" s="6">
        <v>2016</v>
      </c>
      <c r="C161" s="23" t="str">
        <f>HYPERLINK('Detailed Lot Listing'!AB161,'Detailed Lot Listing'!AA161)</f>
        <v>Chateau Meyney, Saint-Estephe - In Bond</v>
      </c>
      <c r="D161" s="20">
        <v>200</v>
      </c>
      <c r="E161" s="20">
        <v>300</v>
      </c>
      <c r="Q161" s="2" t="s">
        <v>28</v>
      </c>
      <c r="R161" s="1" t="s">
        <v>326</v>
      </c>
    </row>
    <row r="162" spans="1:18" ht="14.85" customHeight="1" x14ac:dyDescent="0.25">
      <c r="A162" s="6">
        <v>160</v>
      </c>
      <c r="B162" s="6">
        <v>2016</v>
      </c>
      <c r="C162" s="23" t="str">
        <f>HYPERLINK('Detailed Lot Listing'!AB162,'Detailed Lot Listing'!AA162)</f>
        <v>Clos Fourtet Premier Grand Cru Classe B, Saint-Emilion Grand Cru</v>
      </c>
      <c r="D162" s="20">
        <v>340</v>
      </c>
      <c r="E162" s="20">
        <v>440</v>
      </c>
      <c r="Q162" s="2" t="s">
        <v>28</v>
      </c>
      <c r="R162" s="1" t="s">
        <v>327</v>
      </c>
    </row>
    <row r="163" spans="1:18" ht="14.85" customHeight="1" x14ac:dyDescent="0.25">
      <c r="A163" s="6">
        <v>161</v>
      </c>
      <c r="B163" s="6">
        <v>2016</v>
      </c>
      <c r="C163" s="23" t="str">
        <f>HYPERLINK('Detailed Lot Listing'!AB163,'Detailed Lot Listing'!AA163)</f>
        <v>Aromes de Pavie, Saint-Emilion Grand Cru - In Bond</v>
      </c>
      <c r="D163" s="20">
        <v>360</v>
      </c>
      <c r="E163" s="20">
        <v>460</v>
      </c>
      <c r="Q163" s="2" t="s">
        <v>25</v>
      </c>
      <c r="R163" s="1" t="s">
        <v>328</v>
      </c>
    </row>
    <row r="164" spans="1:18" ht="14.85" customHeight="1" x14ac:dyDescent="0.25">
      <c r="A164" s="6">
        <v>162</v>
      </c>
      <c r="B164" s="6">
        <v>2016</v>
      </c>
      <c r="C164" s="23" t="str">
        <f>HYPERLINK('Detailed Lot Listing'!AB164,'Detailed Lot Listing'!AA164)</f>
        <v>Chateau Poesia, Saint-Emilion - In Bond</v>
      </c>
      <c r="D164" s="20">
        <v>140</v>
      </c>
      <c r="E164" s="20">
        <v>180</v>
      </c>
      <c r="Q164" s="2" t="s">
        <v>25</v>
      </c>
      <c r="R164" s="1" t="s">
        <v>329</v>
      </c>
    </row>
    <row r="165" spans="1:18" ht="14.85" customHeight="1" x14ac:dyDescent="0.25">
      <c r="A165" s="6">
        <v>163</v>
      </c>
      <c r="B165" s="6">
        <v>2016</v>
      </c>
      <c r="C165" s="23" t="str">
        <f>HYPERLINK('Detailed Lot Listing'!AB165,'Detailed Lot Listing'!AA165)</f>
        <v>Chateau L'Eglise-Clinet, Pomerol</v>
      </c>
      <c r="D165" s="20">
        <v>700</v>
      </c>
      <c r="E165" s="20">
        <v>900</v>
      </c>
      <c r="Q165" s="2" t="s">
        <v>25</v>
      </c>
      <c r="R165" s="1" t="s">
        <v>330</v>
      </c>
    </row>
    <row r="166" spans="1:18" ht="14.85" customHeight="1" x14ac:dyDescent="0.25">
      <c r="A166" s="6">
        <v>164</v>
      </c>
      <c r="B166" s="6">
        <v>2017</v>
      </c>
      <c r="C166" s="23" t="str">
        <f>HYPERLINK('Detailed Lot Listing'!AB166,'Detailed Lot Listing'!AA166)</f>
        <v>Chateau Duhart-Milon 4eme Cru Classe, Pauillac - In Bond</v>
      </c>
      <c r="D166" s="20">
        <v>360</v>
      </c>
      <c r="E166" s="20">
        <v>440</v>
      </c>
      <c r="Q166" s="2" t="s">
        <v>29</v>
      </c>
      <c r="R166" s="1" t="s">
        <v>331</v>
      </c>
    </row>
    <row r="167" spans="1:18" ht="14.85" customHeight="1" x14ac:dyDescent="0.25">
      <c r="A167" s="6">
        <v>165</v>
      </c>
      <c r="B167" s="6">
        <v>2017</v>
      </c>
      <c r="C167" s="23" t="str">
        <f>HYPERLINK('Detailed Lot Listing'!AB167,'Detailed Lot Listing'!AA167)</f>
        <v>Chateau Lynch Bages 5eme Cru Classe, Pauillac - In Bond</v>
      </c>
      <c r="D167" s="20">
        <v>280</v>
      </c>
      <c r="E167" s="20">
        <v>340</v>
      </c>
      <c r="Q167" s="2" t="s">
        <v>28</v>
      </c>
      <c r="R167" s="1" t="s">
        <v>332</v>
      </c>
    </row>
    <row r="168" spans="1:18" ht="14.85" customHeight="1" x14ac:dyDescent="0.25">
      <c r="A168" s="6">
        <v>166</v>
      </c>
      <c r="B168" s="6">
        <v>2017</v>
      </c>
      <c r="C168" s="23" t="str">
        <f>HYPERLINK('Detailed Lot Listing'!AB168,'Detailed Lot Listing'!AA168)</f>
        <v>Chateau Pedesclaux 5eme Cru Classe, Pauillac</v>
      </c>
      <c r="D168" s="20">
        <v>170</v>
      </c>
      <c r="E168" s="20">
        <v>220</v>
      </c>
      <c r="Q168" s="2" t="s">
        <v>28</v>
      </c>
      <c r="R168" s="1" t="s">
        <v>333</v>
      </c>
    </row>
    <row r="169" spans="1:18" ht="14.85" customHeight="1" x14ac:dyDescent="0.25">
      <c r="A169" s="6">
        <v>167</v>
      </c>
      <c r="B169" s="6">
        <v>2017</v>
      </c>
      <c r="C169" s="23" t="str">
        <f>HYPERLINK('Detailed Lot Listing'!AB169,'Detailed Lot Listing'!AA169)</f>
        <v>Chateau Pedesclaux 5eme Cru Classe, Pauillac</v>
      </c>
      <c r="D169" s="20">
        <v>170</v>
      </c>
      <c r="E169" s="20">
        <v>220</v>
      </c>
      <c r="Q169" s="2" t="s">
        <v>28</v>
      </c>
      <c r="R169" s="1" t="s">
        <v>334</v>
      </c>
    </row>
    <row r="170" spans="1:18" ht="14.85" customHeight="1" x14ac:dyDescent="0.25">
      <c r="A170" s="6">
        <v>168</v>
      </c>
      <c r="B170" s="6">
        <v>2017</v>
      </c>
      <c r="C170" s="23" t="str">
        <f>HYPERLINK('Detailed Lot Listing'!AB170,'Detailed Lot Listing'!AA170)</f>
        <v>Chateau Pedesclaux 5eme Cru Classe, Pauillac</v>
      </c>
      <c r="D170" s="20">
        <v>170</v>
      </c>
      <c r="E170" s="20">
        <v>220</v>
      </c>
      <c r="Q170" s="2" t="s">
        <v>35</v>
      </c>
      <c r="R170" s="1" t="s">
        <v>335</v>
      </c>
    </row>
    <row r="171" spans="1:18" ht="14.85" customHeight="1" x14ac:dyDescent="0.25">
      <c r="A171" s="6">
        <v>169</v>
      </c>
      <c r="B171" s="6">
        <v>2017</v>
      </c>
      <c r="C171" s="23" t="str">
        <f>HYPERLINK('Detailed Lot Listing'!AB171,'Detailed Lot Listing'!AA171)</f>
        <v>Chateau Pedesclaux 5eme Cru Classe, Pauillac</v>
      </c>
      <c r="D171" s="20">
        <v>170</v>
      </c>
      <c r="E171" s="20">
        <v>220</v>
      </c>
      <c r="Q171" s="2" t="s">
        <v>35</v>
      </c>
      <c r="R171" s="1" t="s">
        <v>336</v>
      </c>
    </row>
    <row r="172" spans="1:18" ht="14.85" customHeight="1" x14ac:dyDescent="0.25">
      <c r="A172" s="6">
        <v>170</v>
      </c>
      <c r="B172" s="6">
        <v>2017</v>
      </c>
      <c r="C172" s="23" t="str">
        <f>HYPERLINK('Detailed Lot Listing'!AB172,'Detailed Lot Listing'!AA172)</f>
        <v>Chateau Pedesclaux 5eme Cru Classe, Pauillac (Magnums) - In Bond</v>
      </c>
      <c r="D172" s="20">
        <v>240</v>
      </c>
      <c r="E172" s="20">
        <v>300</v>
      </c>
      <c r="Q172" s="2" t="s">
        <v>35</v>
      </c>
      <c r="R172" s="1" t="s">
        <v>337</v>
      </c>
    </row>
    <row r="173" spans="1:18" ht="14.85" customHeight="1" x14ac:dyDescent="0.25">
      <c r="A173" s="6">
        <v>171</v>
      </c>
      <c r="B173" s="6">
        <v>2017</v>
      </c>
      <c r="C173" s="23" t="str">
        <f>HYPERLINK('Detailed Lot Listing'!AB173,'Detailed Lot Listing'!AA173)</f>
        <v>Le Clarence de Haut-Brion, Pessac-Leognan - In Bond</v>
      </c>
      <c r="D173" s="20">
        <v>320</v>
      </c>
      <c r="E173" s="20">
        <v>400</v>
      </c>
      <c r="Q173" s="2" t="s">
        <v>35</v>
      </c>
      <c r="R173" s="1" t="s">
        <v>338</v>
      </c>
    </row>
    <row r="174" spans="1:18" ht="14.85" customHeight="1" x14ac:dyDescent="0.25">
      <c r="A174" s="6">
        <v>172</v>
      </c>
      <c r="B174" s="6">
        <v>2017</v>
      </c>
      <c r="C174" s="23" t="str">
        <f>HYPERLINK('Detailed Lot Listing'!AB174,'Detailed Lot Listing'!AA174)</f>
        <v>Aromes de Pavie, Saint-Emilion Grand Cru - In Bond</v>
      </c>
      <c r="D174" s="20">
        <v>280</v>
      </c>
      <c r="E174" s="20">
        <v>340</v>
      </c>
      <c r="Q174" s="2" t="s">
        <v>25</v>
      </c>
      <c r="R174" s="1" t="s">
        <v>339</v>
      </c>
    </row>
    <row r="175" spans="1:18" ht="14.85" customHeight="1" x14ac:dyDescent="0.25">
      <c r="A175" s="6">
        <v>173</v>
      </c>
      <c r="B175" s="6">
        <v>2018</v>
      </c>
      <c r="C175" s="23" t="str">
        <f>HYPERLINK('Detailed Lot Listing'!AB175,'Detailed Lot Listing'!AA175)</f>
        <v>Chateau Haut-Brisson, Saint-Emilion Grand Cru (Magnums) - In Bond</v>
      </c>
      <c r="D175" s="20">
        <v>120</v>
      </c>
      <c r="E175" s="20">
        <v>160</v>
      </c>
      <c r="Q175" s="2" t="s">
        <v>25</v>
      </c>
      <c r="R175" s="1" t="s">
        <v>340</v>
      </c>
    </row>
    <row r="176" spans="1:18" ht="14.85" customHeight="1" x14ac:dyDescent="0.25">
      <c r="A176" s="6">
        <v>174</v>
      </c>
      <c r="B176" s="6">
        <v>2017</v>
      </c>
      <c r="C176" s="23" t="str">
        <f>HYPERLINK('Detailed Lot Listing'!AB176,'Detailed Lot Listing'!AA176)</f>
        <v>Chateau Lilian Ladouys, Saint-Estephe (Magnums) - In Bond</v>
      </c>
      <c r="D176" s="20">
        <v>120</v>
      </c>
      <c r="E176" s="20">
        <v>180</v>
      </c>
      <c r="Q176" s="2" t="s">
        <v>25</v>
      </c>
      <c r="R176" s="1" t="s">
        <v>341</v>
      </c>
    </row>
    <row r="177" spans="1:18" ht="14.85" customHeight="1" x14ac:dyDescent="0.25">
      <c r="A177" s="6">
        <v>175</v>
      </c>
      <c r="B177" s="6">
        <v>2017</v>
      </c>
      <c r="C177" s="23" t="str">
        <f>HYPERLINK('Detailed Lot Listing'!AB177,'Detailed Lot Listing'!AA177)</f>
        <v>Chateau Canon Premier Grand Cru Classe B, Saint-Emilion Grand Cru - In Bond</v>
      </c>
      <c r="D177" s="20">
        <v>360</v>
      </c>
      <c r="E177" s="20">
        <v>500</v>
      </c>
      <c r="Q177" s="2" t="s">
        <v>25</v>
      </c>
      <c r="R177" s="1" t="s">
        <v>342</v>
      </c>
    </row>
    <row r="178" spans="1:18" ht="14.85" customHeight="1" x14ac:dyDescent="0.25">
      <c r="A178" s="6">
        <v>176</v>
      </c>
      <c r="B178" s="6">
        <v>2017</v>
      </c>
      <c r="C178" s="23" t="str">
        <f>HYPERLINK('Detailed Lot Listing'!AB178,'Detailed Lot Listing'!AA178)</f>
        <v>Chateau Canon Premier Grand Cru Classe B, Saint-Emilion Grand Cru - In Bond</v>
      </c>
      <c r="D178" s="20">
        <v>360</v>
      </c>
      <c r="E178" s="20">
        <v>500</v>
      </c>
      <c r="Q178" s="2" t="s">
        <v>34</v>
      </c>
      <c r="R178" s="1" t="s">
        <v>343</v>
      </c>
    </row>
    <row r="179" spans="1:18" ht="14.85" customHeight="1" x14ac:dyDescent="0.25">
      <c r="A179" s="6">
        <v>177</v>
      </c>
      <c r="B179" s="6">
        <v>2017</v>
      </c>
      <c r="C179" s="23" t="str">
        <f>HYPERLINK('Detailed Lot Listing'!AB179,'Detailed Lot Listing'!AA179)</f>
        <v>Chateau Figeac Premier Grand Cru Classe B, Saint-Emilion Grand Cru - In Bond</v>
      </c>
      <c r="D179" s="20">
        <v>850</v>
      </c>
      <c r="E179" s="20">
        <v>1100</v>
      </c>
      <c r="Q179" s="2" t="s">
        <v>33</v>
      </c>
      <c r="R179" s="1" t="s">
        <v>344</v>
      </c>
    </row>
    <row r="180" spans="1:18" ht="14.85" customHeight="1" x14ac:dyDescent="0.25">
      <c r="A180" s="6">
        <v>178</v>
      </c>
      <c r="B180" s="6">
        <v>2017</v>
      </c>
      <c r="C180" s="23" t="str">
        <f>HYPERLINK('Detailed Lot Listing'!AB180,'Detailed Lot Listing'!AA180)</f>
        <v>Aromes de Pavie, Saint-Emilion Grand Cru - In Bond</v>
      </c>
      <c r="D180" s="20">
        <v>280</v>
      </c>
      <c r="E180" s="20">
        <v>340</v>
      </c>
      <c r="Q180" s="2" t="s">
        <v>33</v>
      </c>
      <c r="R180" s="1" t="s">
        <v>345</v>
      </c>
    </row>
    <row r="181" spans="1:18" ht="14.85" customHeight="1" x14ac:dyDescent="0.25">
      <c r="A181" s="6">
        <v>179</v>
      </c>
      <c r="B181" s="6">
        <v>2017</v>
      </c>
      <c r="C181" s="23" t="str">
        <f>HYPERLINK('Detailed Lot Listing'!AB181,'Detailed Lot Listing'!AA181)</f>
        <v>Carillon d'Angelus, Saint-Emilion Grand Cru - In Bond</v>
      </c>
      <c r="D181" s="20">
        <v>460</v>
      </c>
      <c r="E181" s="20">
        <v>560</v>
      </c>
      <c r="Q181" s="2" t="s">
        <v>30</v>
      </c>
      <c r="R181" s="1" t="s">
        <v>346</v>
      </c>
    </row>
    <row r="182" spans="1:18" ht="14.85" customHeight="1" x14ac:dyDescent="0.25">
      <c r="A182" s="6">
        <v>180</v>
      </c>
      <c r="B182" s="6">
        <v>2017</v>
      </c>
      <c r="C182" s="23" t="str">
        <f>HYPERLINK('Detailed Lot Listing'!AB182,'Detailed Lot Listing'!AA182)</f>
        <v>Chateau Canon Premier Grand Cru Classe B, Saint-Emilion Grand Cru - In Bond</v>
      </c>
      <c r="D182" s="20">
        <v>360</v>
      </c>
      <c r="E182" s="20">
        <v>500</v>
      </c>
      <c r="Q182" s="2" t="s">
        <v>27</v>
      </c>
      <c r="R182" s="1" t="s">
        <v>347</v>
      </c>
    </row>
    <row r="183" spans="1:18" ht="14.85" customHeight="1" x14ac:dyDescent="0.25">
      <c r="A183" s="6">
        <v>181</v>
      </c>
      <c r="B183" s="6">
        <v>2018</v>
      </c>
      <c r="C183" s="23" t="str">
        <f>HYPERLINK('Detailed Lot Listing'!AB183,'Detailed Lot Listing'!AA183)</f>
        <v>Chateau Palmer 3eme Cru Classe, Margaux</v>
      </c>
      <c r="D183" s="20">
        <v>950</v>
      </c>
      <c r="E183" s="20">
        <v>1150</v>
      </c>
      <c r="Q183" s="2" t="s">
        <v>32</v>
      </c>
      <c r="R183" s="1" t="s">
        <v>348</v>
      </c>
    </row>
    <row r="184" spans="1:18" ht="14.85" customHeight="1" x14ac:dyDescent="0.25">
      <c r="A184" s="6">
        <v>182</v>
      </c>
      <c r="B184" s="6">
        <v>2018</v>
      </c>
      <c r="C184" s="23" t="str">
        <f>HYPERLINK('Detailed Lot Listing'!AB184,'Detailed Lot Listing'!AA184)</f>
        <v>Chateau Marquis d'Alesme 3eme Cru Classe, Margaux</v>
      </c>
      <c r="D184" s="20">
        <v>80</v>
      </c>
      <c r="E184" s="20">
        <v>110</v>
      </c>
      <c r="Q184" s="2" t="s">
        <v>25</v>
      </c>
      <c r="R184" s="1" t="s">
        <v>349</v>
      </c>
    </row>
    <row r="185" spans="1:18" ht="14.85" customHeight="1" x14ac:dyDescent="0.25">
      <c r="A185" s="6">
        <v>183</v>
      </c>
      <c r="B185" s="6">
        <v>2018</v>
      </c>
      <c r="C185" s="23" t="str">
        <f>HYPERLINK('Detailed Lot Listing'!AB185,'Detailed Lot Listing'!AA185)</f>
        <v>Segla, Margaux (Magnums) - In Bond</v>
      </c>
      <c r="D185" s="20">
        <v>100</v>
      </c>
      <c r="E185" s="20">
        <v>130</v>
      </c>
      <c r="Q185" s="2" t="s">
        <v>26</v>
      </c>
      <c r="R185" s="1" t="s">
        <v>350</v>
      </c>
    </row>
    <row r="186" spans="1:18" ht="14.85" customHeight="1" x14ac:dyDescent="0.25">
      <c r="A186" s="6">
        <v>184</v>
      </c>
      <c r="B186" s="6">
        <v>2019</v>
      </c>
      <c r="C186" s="23" t="str">
        <f>HYPERLINK('Detailed Lot Listing'!AB186,'Detailed Lot Listing'!AA186)</f>
        <v>Chateau Haut-Brion Premier Cru Classe, Pessac-Leognan - In Bond</v>
      </c>
      <c r="D186" s="20">
        <v>1200</v>
      </c>
      <c r="E186" s="20">
        <v>1500</v>
      </c>
      <c r="Q186" s="2" t="s">
        <v>25</v>
      </c>
      <c r="R186" s="1" t="s">
        <v>351</v>
      </c>
    </row>
    <row r="187" spans="1:18" ht="14.85" customHeight="1" x14ac:dyDescent="0.25">
      <c r="A187" s="6">
        <v>185</v>
      </c>
      <c r="B187" s="6">
        <v>2019</v>
      </c>
      <c r="C187" s="23" t="str">
        <f>HYPERLINK('Detailed Lot Listing'!AB187,'Detailed Lot Listing'!AA187)</f>
        <v>Chateau Lynch-Bages 5eme Cru Classe, Pauillac - In Bond</v>
      </c>
      <c r="D187" s="20">
        <v>600</v>
      </c>
      <c r="E187" s="20">
        <v>720</v>
      </c>
      <c r="Q187" s="2" t="s">
        <v>25</v>
      </c>
      <c r="R187" s="1" t="s">
        <v>352</v>
      </c>
    </row>
    <row r="188" spans="1:18" ht="14.85" customHeight="1" x14ac:dyDescent="0.25">
      <c r="A188" s="6">
        <v>186</v>
      </c>
      <c r="B188" s="6">
        <v>2019</v>
      </c>
      <c r="C188" s="23" t="str">
        <f>HYPERLINK('Detailed Lot Listing'!AB188,'Detailed Lot Listing'!AA188)</f>
        <v>Chateau Lynch-Bages 5eme Cru Classe, Pauillac - In Bond</v>
      </c>
      <c r="D188" s="20">
        <v>600</v>
      </c>
      <c r="E188" s="20">
        <v>720</v>
      </c>
      <c r="Q188" s="2" t="s">
        <v>30</v>
      </c>
      <c r="R188" s="1" t="s">
        <v>353</v>
      </c>
    </row>
    <row r="189" spans="1:18" ht="14.85" customHeight="1" x14ac:dyDescent="0.25">
      <c r="A189" s="6">
        <v>187</v>
      </c>
      <c r="B189" s="6">
        <v>2019</v>
      </c>
      <c r="C189" s="23" t="str">
        <f>HYPERLINK('Detailed Lot Listing'!AB189,'Detailed Lot Listing'!AA189)</f>
        <v>Le Petit Mouton de Mouton Rothschild, Pauillac - In Bond</v>
      </c>
      <c r="D189" s="20">
        <v>1150</v>
      </c>
      <c r="E189" s="20">
        <v>1400</v>
      </c>
      <c r="Q189" s="2" t="s">
        <v>27</v>
      </c>
      <c r="R189" s="1" t="s">
        <v>354</v>
      </c>
    </row>
    <row r="190" spans="1:18" ht="14.85" customHeight="1" x14ac:dyDescent="0.25">
      <c r="A190" s="6">
        <v>188</v>
      </c>
      <c r="B190" s="6">
        <v>2019</v>
      </c>
      <c r="C190" s="23" t="str">
        <f>HYPERLINK('Detailed Lot Listing'!AB190,'Detailed Lot Listing'!AA190)</f>
        <v>Chateau Smith Haut Lafitte, Rouge Cru Classe, Pessac-Leognan</v>
      </c>
      <c r="D190" s="20">
        <v>180</v>
      </c>
      <c r="E190" s="20">
        <v>220</v>
      </c>
      <c r="Q190" s="2" t="s">
        <v>29</v>
      </c>
      <c r="R190" s="1" t="s">
        <v>355</v>
      </c>
    </row>
    <row r="191" spans="1:18" ht="14.85" customHeight="1" x14ac:dyDescent="0.25">
      <c r="A191" s="6">
        <v>189</v>
      </c>
      <c r="B191" s="6">
        <v>2020</v>
      </c>
      <c r="C191" s="23" t="str">
        <f>HYPERLINK('Detailed Lot Listing'!AB191,'Detailed Lot Listing'!AA191)</f>
        <v>Le Petit Haut Lafitte, Pessac-Leognan - In Bond</v>
      </c>
      <c r="D191" s="20">
        <v>120</v>
      </c>
      <c r="E191" s="20">
        <v>180</v>
      </c>
      <c r="Q191" s="2" t="s">
        <v>28</v>
      </c>
      <c r="R191" s="1" t="s">
        <v>356</v>
      </c>
    </row>
    <row r="192" spans="1:18" ht="14.85" customHeight="1" x14ac:dyDescent="0.25">
      <c r="A192" s="6">
        <v>190</v>
      </c>
      <c r="B192" s="6" t="s">
        <v>694</v>
      </c>
      <c r="C192" s="23" t="str">
        <f>HYPERLINK('Detailed Lot Listing'!AB192,'Detailed Lot Listing'!AA192)</f>
        <v>1998/2005 Chateau Trotanoy, Pomerol</v>
      </c>
      <c r="D192" s="20">
        <v>300</v>
      </c>
      <c r="E192" s="20">
        <v>500</v>
      </c>
      <c r="Q192" s="2" t="s">
        <v>28</v>
      </c>
      <c r="R192" s="1" t="s">
        <v>357</v>
      </c>
    </row>
    <row r="193" spans="1:18" ht="14.85" customHeight="1" x14ac:dyDescent="0.25">
      <c r="A193" s="6">
        <v>191</v>
      </c>
      <c r="B193" s="6">
        <v>2017</v>
      </c>
      <c r="C193" s="23" t="str">
        <f>HYPERLINK('Detailed Lot Listing'!AB193,'Detailed Lot Listing'!AA193)</f>
        <v>Le Petit Haut Lafitte Blanc, Pessac-Leognan - In Bond</v>
      </c>
      <c r="D193" s="20">
        <v>120</v>
      </c>
      <c r="E193" s="20">
        <v>160</v>
      </c>
      <c r="Q193" s="2" t="s">
        <v>25</v>
      </c>
      <c r="R193" s="1" t="s">
        <v>358</v>
      </c>
    </row>
    <row r="194" spans="1:18" ht="14.85" customHeight="1" x14ac:dyDescent="0.25">
      <c r="A194" s="6">
        <v>192</v>
      </c>
      <c r="B194" s="6">
        <v>2002</v>
      </c>
      <c r="C194" s="23" t="str">
        <f>HYPERLINK('Detailed Lot Listing'!AB194,'Detailed Lot Listing'!AA194)</f>
        <v>Chateau de Reignac, Bordeaux Superieur</v>
      </c>
      <c r="D194" s="20">
        <v>120</v>
      </c>
      <c r="E194" s="20">
        <v>160</v>
      </c>
      <c r="Q194" s="2" t="s">
        <v>25</v>
      </c>
      <c r="R194" s="1" t="s">
        <v>359</v>
      </c>
    </row>
    <row r="195" spans="1:18" ht="14.85" customHeight="1" x14ac:dyDescent="0.25">
      <c r="A195" s="6">
        <v>193</v>
      </c>
      <c r="B195" s="6">
        <v>2016</v>
      </c>
      <c r="C195" s="23" t="str">
        <f>HYPERLINK('Detailed Lot Listing'!AB195,'Detailed Lot Listing'!AA195)</f>
        <v>Domaine l'A, Castillon-Cotes de Bordeaux - In Bond</v>
      </c>
      <c r="D195" s="20">
        <v>120</v>
      </c>
      <c r="E195" s="20">
        <v>180</v>
      </c>
      <c r="Q195" s="2" t="s">
        <v>25</v>
      </c>
      <c r="R195" s="1" t="s">
        <v>360</v>
      </c>
    </row>
    <row r="196" spans="1:18" ht="14.85" customHeight="1" x14ac:dyDescent="0.25">
      <c r="A196" s="6">
        <v>194</v>
      </c>
      <c r="B196" s="6">
        <v>2018</v>
      </c>
      <c r="C196" s="23" t="str">
        <f>HYPERLINK('Detailed Lot Listing'!AB196,'Detailed Lot Listing'!AA196)</f>
        <v>Chateau Grand Village, Bordeaux Superieur - In Bond</v>
      </c>
      <c r="D196" s="20">
        <v>100</v>
      </c>
      <c r="E196" s="20">
        <v>140</v>
      </c>
      <c r="Q196" s="2" t="s">
        <v>26</v>
      </c>
      <c r="R196" s="1" t="s">
        <v>361</v>
      </c>
    </row>
    <row r="197" spans="1:18" ht="14.85" customHeight="1" x14ac:dyDescent="0.25">
      <c r="A197" s="6">
        <v>195</v>
      </c>
      <c r="B197" s="6" t="s">
        <v>694</v>
      </c>
      <c r="C197" s="23" t="str">
        <f>HYPERLINK('Detailed Lot Listing'!AB197,'Detailed Lot Listing'!AA197)</f>
        <v>1986-1989 Mixed case of fine Bordeaux</v>
      </c>
      <c r="D197" s="20">
        <v>150</v>
      </c>
      <c r="E197" s="20">
        <v>250</v>
      </c>
      <c r="Q197" s="2" t="s">
        <v>27</v>
      </c>
      <c r="R197" s="1" t="s">
        <v>362</v>
      </c>
    </row>
    <row r="198" spans="1:18" ht="14.85" customHeight="1" x14ac:dyDescent="0.25">
      <c r="A198" s="6">
        <v>196</v>
      </c>
      <c r="B198" s="6" t="s">
        <v>694</v>
      </c>
      <c r="C198" s="23" t="str">
        <f>HYPERLINK('Detailed Lot Listing'!AB198,'Detailed Lot Listing'!AA198)</f>
        <v>2004-2018 Mixed Case from Margaux, Saint-Julien &amp; Medoc</v>
      </c>
      <c r="D198" s="20">
        <v>50</v>
      </c>
      <c r="E198" s="20">
        <v>80</v>
      </c>
      <c r="Q198" s="2" t="s">
        <v>27</v>
      </c>
      <c r="R198" s="1" t="s">
        <v>363</v>
      </c>
    </row>
    <row r="199" spans="1:18" ht="14.85" customHeight="1" x14ac:dyDescent="0.25">
      <c r="A199" s="6">
        <v>197</v>
      </c>
      <c r="B199" s="6" t="s">
        <v>694</v>
      </c>
      <c r="C199" s="23" t="str">
        <f>HYPERLINK('Detailed Lot Listing'!AB199,'Detailed Lot Listing'!AA199)</f>
        <v>2005/2009 Mixed Fine Case from Pauillac and Saint-Estephe</v>
      </c>
      <c r="D199" s="20">
        <v>180</v>
      </c>
      <c r="E199" s="20">
        <v>240</v>
      </c>
      <c r="Q199" s="2" t="s">
        <v>25</v>
      </c>
      <c r="R199" s="1" t="s">
        <v>364</v>
      </c>
    </row>
    <row r="200" spans="1:18" ht="14.85" customHeight="1" x14ac:dyDescent="0.25">
      <c r="A200" s="6">
        <v>198</v>
      </c>
      <c r="B200" s="6" t="s">
        <v>694</v>
      </c>
      <c r="C200" s="23" t="str">
        <f>HYPERLINK('Detailed Lot Listing'!AB200,'Detailed Lot Listing'!AA200)</f>
        <v>2003-2010 A very fine case of Mixed Bordeaux</v>
      </c>
      <c r="D200" s="20">
        <v>220</v>
      </c>
      <c r="E200" s="20">
        <v>280</v>
      </c>
      <c r="Q200" s="2" t="s">
        <v>26</v>
      </c>
      <c r="R200" s="1" t="s">
        <v>365</v>
      </c>
    </row>
    <row r="201" spans="1:18" ht="14.85" customHeight="1" x14ac:dyDescent="0.25">
      <c r="A201" s="6">
        <v>199</v>
      </c>
      <c r="B201" s="6" t="s">
        <v>694</v>
      </c>
      <c r="C201" s="23" t="str">
        <f>HYPERLINK('Detailed Lot Listing'!AB201,'Detailed Lot Listing'!AA201)</f>
        <v>2010-2015 Mixed Case from Saint-Emilion &amp; Medoc</v>
      </c>
      <c r="D201" s="20">
        <v>50</v>
      </c>
      <c r="E201" s="20">
        <v>100</v>
      </c>
      <c r="Q201" s="2" t="s">
        <v>25</v>
      </c>
      <c r="R201" s="1" t="s">
        <v>366</v>
      </c>
    </row>
    <row r="202" spans="1:18" ht="14.85" customHeight="1" x14ac:dyDescent="0.25">
      <c r="A202" s="6">
        <v>200</v>
      </c>
      <c r="B202" s="6">
        <v>1988</v>
      </c>
      <c r="C202" s="23" t="str">
        <f>HYPERLINK('Detailed Lot Listing'!AB202,'Detailed Lot Listing'!AA202)</f>
        <v>Domaine Armand Rousseau, Chambertin Grand Cru</v>
      </c>
      <c r="D202" s="20">
        <v>1500</v>
      </c>
      <c r="E202" s="20">
        <v>2000</v>
      </c>
      <c r="Q202" s="2" t="s">
        <v>24</v>
      </c>
      <c r="R202" s="1" t="s">
        <v>367</v>
      </c>
    </row>
    <row r="203" spans="1:18" ht="14.85" customHeight="1" x14ac:dyDescent="0.25">
      <c r="A203" s="6">
        <v>201</v>
      </c>
      <c r="B203" s="6">
        <v>1989</v>
      </c>
      <c r="C203" s="23" t="str">
        <f>HYPERLINK('Detailed Lot Listing'!AB203,'Detailed Lot Listing'!AA203)</f>
        <v>Domaine Comte Georges de Vogue, Bonnes Mares Grand Cru</v>
      </c>
      <c r="D203" s="20">
        <v>300</v>
      </c>
      <c r="E203" s="20">
        <v>500</v>
      </c>
      <c r="Q203" s="2" t="s">
        <v>23</v>
      </c>
      <c r="R203" s="1" t="s">
        <v>368</v>
      </c>
    </row>
    <row r="204" spans="1:18" ht="14.85" customHeight="1" x14ac:dyDescent="0.25">
      <c r="A204" s="6">
        <v>202</v>
      </c>
      <c r="B204" s="6">
        <v>1989</v>
      </c>
      <c r="C204" s="23" t="str">
        <f>HYPERLINK('Detailed Lot Listing'!AB204,'Detailed Lot Listing'!AA204)</f>
        <v>Domaine Comte Georges de Vogue, Chambolle-Musigny Premier Cru, Les Amoureuses</v>
      </c>
      <c r="D204" s="20">
        <v>500</v>
      </c>
      <c r="E204" s="20">
        <v>700</v>
      </c>
      <c r="Q204" s="2" t="s">
        <v>23</v>
      </c>
      <c r="R204" s="1" t="s">
        <v>369</v>
      </c>
    </row>
    <row r="205" spans="1:18" ht="14.85" customHeight="1" x14ac:dyDescent="0.25">
      <c r="A205" s="6">
        <v>203</v>
      </c>
      <c r="B205" s="6">
        <v>1990</v>
      </c>
      <c r="C205" s="23" t="str">
        <f>HYPERLINK('Detailed Lot Listing'!AB205,'Detailed Lot Listing'!AA205)</f>
        <v>Domaine Comte Georges de Vogue, Musigny Grand Cru, Cuvee Vieilles Vignes</v>
      </c>
      <c r="D205" s="20">
        <v>400</v>
      </c>
      <c r="E205" s="20">
        <v>600</v>
      </c>
      <c r="Q205" s="2" t="s">
        <v>22</v>
      </c>
      <c r="R205" s="1" t="s">
        <v>370</v>
      </c>
    </row>
    <row r="206" spans="1:18" ht="14.85" customHeight="1" x14ac:dyDescent="0.25">
      <c r="A206" s="6">
        <v>204</v>
      </c>
      <c r="B206" s="6">
        <v>1990</v>
      </c>
      <c r="C206" s="23" t="str">
        <f>HYPERLINK('Detailed Lot Listing'!AB206,'Detailed Lot Listing'!AA206)</f>
        <v>Bouchard Pere et Fils, Volnay Premier Cru, Fremiets, Clos de la Rougeotte</v>
      </c>
      <c r="D206" s="20">
        <v>560</v>
      </c>
      <c r="E206" s="20">
        <v>700</v>
      </c>
      <c r="Q206" s="2" t="s">
        <v>21</v>
      </c>
      <c r="R206" s="1" t="s">
        <v>371</v>
      </c>
    </row>
    <row r="207" spans="1:18" ht="14.85" customHeight="1" x14ac:dyDescent="0.25">
      <c r="A207" s="6">
        <v>205</v>
      </c>
      <c r="B207" s="6">
        <v>1995</v>
      </c>
      <c r="C207" s="23" t="str">
        <f>HYPERLINK('Detailed Lot Listing'!AB207,'Detailed Lot Listing'!AA207)</f>
        <v>Domaine Rene Engel, Clos de Vougeot Grand Cru</v>
      </c>
      <c r="D207" s="20">
        <v>700</v>
      </c>
      <c r="E207" s="20">
        <v>1100</v>
      </c>
      <c r="Q207" s="2" t="s">
        <v>20</v>
      </c>
      <c r="R207" s="1" t="s">
        <v>372</v>
      </c>
    </row>
    <row r="208" spans="1:18" ht="14.85" customHeight="1" x14ac:dyDescent="0.25">
      <c r="A208" s="6">
        <v>206</v>
      </c>
      <c r="B208" s="6">
        <v>1998</v>
      </c>
      <c r="C208" s="23" t="str">
        <f>HYPERLINK('Detailed Lot Listing'!AB208,'Detailed Lot Listing'!AA208)</f>
        <v>Domaine Rene Engel, Clos de Vougeot Grand Cru</v>
      </c>
      <c r="D208" s="20">
        <v>1200</v>
      </c>
      <c r="E208" s="20">
        <v>1800</v>
      </c>
      <c r="Q208" s="2" t="s">
        <v>19</v>
      </c>
      <c r="R208" s="1" t="s">
        <v>373</v>
      </c>
    </row>
    <row r="209" spans="1:18" ht="14.85" customHeight="1" x14ac:dyDescent="0.25">
      <c r="A209" s="6">
        <v>207</v>
      </c>
      <c r="B209" s="6">
        <v>2001</v>
      </c>
      <c r="C209" s="23" t="str">
        <f>HYPERLINK('Detailed Lot Listing'!AB209,'Detailed Lot Listing'!AA209)</f>
        <v>Domaine Anne Gros, Richebourg Grand Cru</v>
      </c>
      <c r="D209" s="20">
        <v>1400</v>
      </c>
      <c r="E209" s="20">
        <v>2200</v>
      </c>
      <c r="Q209" s="2" t="s">
        <v>18</v>
      </c>
      <c r="R209" s="1" t="s">
        <v>374</v>
      </c>
    </row>
    <row r="210" spans="1:18" ht="14.85" customHeight="1" x14ac:dyDescent="0.25">
      <c r="A210" s="6">
        <v>208</v>
      </c>
      <c r="B210" s="6">
        <v>2007</v>
      </c>
      <c r="C210" s="23" t="str">
        <f>HYPERLINK('Detailed Lot Listing'!AB210,'Detailed Lot Listing'!AA210)</f>
        <v>Bertrand Ambroise, Nuits-Saint-Georges Premier Cru, Les Argillieres</v>
      </c>
      <c r="D210" s="20">
        <v>80</v>
      </c>
      <c r="E210" s="20">
        <v>120</v>
      </c>
      <c r="Q210" s="2" t="s">
        <v>16</v>
      </c>
      <c r="R210" s="1" t="s">
        <v>375</v>
      </c>
    </row>
    <row r="211" spans="1:18" ht="14.85" customHeight="1" x14ac:dyDescent="0.25">
      <c r="A211" s="6">
        <v>209</v>
      </c>
      <c r="B211" s="6">
        <v>2009</v>
      </c>
      <c r="C211" s="23" t="str">
        <f>HYPERLINK('Detailed Lot Listing'!AB211,'Detailed Lot Listing'!AA211)</f>
        <v>Aleth Girardin, Mixed Premier Cru Pommard</v>
      </c>
      <c r="D211" s="20">
        <v>480</v>
      </c>
      <c r="E211" s="20">
        <v>650</v>
      </c>
      <c r="Q211" s="2" t="s">
        <v>16</v>
      </c>
      <c r="R211" s="1" t="s">
        <v>376</v>
      </c>
    </row>
    <row r="212" spans="1:18" ht="14.85" customHeight="1" x14ac:dyDescent="0.25">
      <c r="A212" s="6">
        <v>210</v>
      </c>
      <c r="B212" s="6">
        <v>2015</v>
      </c>
      <c r="C212" s="23" t="str">
        <f>HYPERLINK('Detailed Lot Listing'!AB212,'Detailed Lot Listing'!AA212)</f>
        <v>Aleth Girardin, Pommard Premier Cru, Les Grands Epenots</v>
      </c>
      <c r="D212" s="20">
        <v>480</v>
      </c>
      <c r="E212" s="20">
        <v>650</v>
      </c>
      <c r="Q212" s="2" t="s">
        <v>15</v>
      </c>
      <c r="R212" s="1" t="s">
        <v>377</v>
      </c>
    </row>
    <row r="213" spans="1:18" ht="14.85" customHeight="1" x14ac:dyDescent="0.25">
      <c r="A213" s="6">
        <v>211</v>
      </c>
      <c r="B213" s="6">
        <v>2009</v>
      </c>
      <c r="C213" s="23" t="str">
        <f>HYPERLINK('Detailed Lot Listing'!AB213,'Detailed Lot Listing'!AA213)</f>
        <v>Domaine de Courcel, Mixed Lot of Pommard Premier Cru</v>
      </c>
      <c r="D213" s="20">
        <v>600</v>
      </c>
      <c r="E213" s="20">
        <v>800</v>
      </c>
      <c r="Q213" s="2" t="s">
        <v>14</v>
      </c>
      <c r="R213" s="1" t="s">
        <v>378</v>
      </c>
    </row>
    <row r="214" spans="1:18" ht="14.85" customHeight="1" x14ac:dyDescent="0.25">
      <c r="A214" s="6">
        <v>212</v>
      </c>
      <c r="B214" s="6">
        <v>2010</v>
      </c>
      <c r="C214" s="23" t="str">
        <f>HYPERLINK('Detailed Lot Listing'!AB214,'Detailed Lot Listing'!AA214)</f>
        <v>Domaine de Courcel, Pommard Premier Cru, Les Rugiens</v>
      </c>
      <c r="D214" s="20">
        <v>300</v>
      </c>
      <c r="E214" s="20">
        <v>400</v>
      </c>
      <c r="Q214" s="2" t="s">
        <v>13</v>
      </c>
      <c r="R214" s="1" t="s">
        <v>379</v>
      </c>
    </row>
    <row r="215" spans="1:18" ht="14.85" customHeight="1" x14ac:dyDescent="0.25">
      <c r="A215" s="6">
        <v>213</v>
      </c>
      <c r="B215" s="6">
        <v>2010</v>
      </c>
      <c r="C215" s="23" t="str">
        <f>HYPERLINK('Detailed Lot Listing'!AB215,'Detailed Lot Listing'!AA215)</f>
        <v>Aleth Girardin, Pommard Premier Cru, Les Epenots</v>
      </c>
      <c r="D215" s="20">
        <v>480</v>
      </c>
      <c r="E215" s="20">
        <v>650</v>
      </c>
      <c r="Q215" s="2" t="s">
        <v>13</v>
      </c>
      <c r="R215" s="1" t="s">
        <v>380</v>
      </c>
    </row>
    <row r="216" spans="1:18" ht="14.85" customHeight="1" x14ac:dyDescent="0.25">
      <c r="A216" s="6">
        <v>214</v>
      </c>
      <c r="B216" s="6">
        <v>2010</v>
      </c>
      <c r="C216" s="23" t="str">
        <f>HYPERLINK('Detailed Lot Listing'!AB216,'Detailed Lot Listing'!AA216)</f>
        <v>Aleth Girardin, Pommard Premier Cru, Les Rugiens Bas</v>
      </c>
      <c r="D216" s="20">
        <v>480</v>
      </c>
      <c r="E216" s="20">
        <v>650</v>
      </c>
      <c r="Q216" s="2" t="s">
        <v>11</v>
      </c>
      <c r="R216" s="1" t="s">
        <v>381</v>
      </c>
    </row>
    <row r="217" spans="1:18" ht="14.85" customHeight="1" x14ac:dyDescent="0.25">
      <c r="A217" s="6">
        <v>215</v>
      </c>
      <c r="B217" s="6">
        <v>2010</v>
      </c>
      <c r="C217" s="23" t="str">
        <f>HYPERLINK('Detailed Lot Listing'!AB217,'Detailed Lot Listing'!AA217)</f>
        <v>Aleth Girardin, Pommard Premier Cru, Les Rugiens Bas</v>
      </c>
      <c r="D217" s="20">
        <v>480</v>
      </c>
      <c r="E217" s="20">
        <v>650</v>
      </c>
      <c r="Q217" s="2" t="s">
        <v>11</v>
      </c>
      <c r="R217" s="1" t="s">
        <v>382</v>
      </c>
    </row>
    <row r="218" spans="1:18" ht="14.85" customHeight="1" x14ac:dyDescent="0.25">
      <c r="A218" s="6">
        <v>216</v>
      </c>
      <c r="B218" s="6">
        <v>2010</v>
      </c>
      <c r="C218" s="23" t="str">
        <f>HYPERLINK('Detailed Lot Listing'!AB218,'Detailed Lot Listing'!AA218)</f>
        <v>Aleth Girardin, Pommard Premier Cru, Les Rugiens Bas</v>
      </c>
      <c r="D218" s="20">
        <v>480</v>
      </c>
      <c r="E218" s="20">
        <v>650</v>
      </c>
      <c r="Q218" s="2" t="s">
        <v>10</v>
      </c>
      <c r="R218" s="1" t="s">
        <v>383</v>
      </c>
    </row>
    <row r="219" spans="1:18" ht="14.85" customHeight="1" x14ac:dyDescent="0.25">
      <c r="A219" s="6">
        <v>217</v>
      </c>
      <c r="B219" s="6">
        <v>2011</v>
      </c>
      <c r="C219" s="23" t="str">
        <f>HYPERLINK('Detailed Lot Listing'!AB219,'Detailed Lot Listing'!AA219)</f>
        <v>Maison Jessiaume, Chambertin Grand Cru - In Bond</v>
      </c>
      <c r="D219" s="20">
        <v>340</v>
      </c>
      <c r="E219" s="20">
        <v>460</v>
      </c>
      <c r="Q219" s="2" t="s">
        <v>9</v>
      </c>
      <c r="R219" s="1" t="s">
        <v>384</v>
      </c>
    </row>
    <row r="220" spans="1:18" ht="14.85" customHeight="1" x14ac:dyDescent="0.25">
      <c r="A220" s="6">
        <v>218</v>
      </c>
      <c r="B220" s="6">
        <v>2011</v>
      </c>
      <c r="C220" s="23" t="str">
        <f>HYPERLINK('Detailed Lot Listing'!AB220,'Detailed Lot Listing'!AA220)</f>
        <v>Lucien Le Moine, Griotte-Chambertin Grand Cru (Magnums) - In Bond</v>
      </c>
      <c r="D220" s="20">
        <v>800</v>
      </c>
      <c r="E220" s="20">
        <v>1200</v>
      </c>
      <c r="Q220" s="2" t="s">
        <v>9</v>
      </c>
      <c r="R220" s="1" t="s">
        <v>385</v>
      </c>
    </row>
    <row r="221" spans="1:18" ht="14.85" customHeight="1" x14ac:dyDescent="0.25">
      <c r="A221" s="6">
        <v>219</v>
      </c>
      <c r="B221" s="6">
        <v>2011</v>
      </c>
      <c r="C221" s="23" t="str">
        <f>HYPERLINK('Detailed Lot Listing'!AB221,'Detailed Lot Listing'!AA221)</f>
        <v>Aleth Girardin, Pommard Premier Cru, Les Rugiens Bas</v>
      </c>
      <c r="D221" s="20">
        <v>400</v>
      </c>
      <c r="E221" s="20">
        <v>600</v>
      </c>
      <c r="Q221" s="2" t="s">
        <v>9</v>
      </c>
      <c r="R221" s="1" t="s">
        <v>386</v>
      </c>
    </row>
    <row r="222" spans="1:18" ht="14.85" customHeight="1" x14ac:dyDescent="0.25">
      <c r="A222" s="6">
        <v>220</v>
      </c>
      <c r="B222" s="6">
        <v>2011</v>
      </c>
      <c r="C222" s="23" t="str">
        <f>HYPERLINK('Detailed Lot Listing'!AB222,'Detailed Lot Listing'!AA222)</f>
        <v>Aleth Girardin, Pommard Premier Cru, Les Rugiens Bas</v>
      </c>
      <c r="D222" s="20">
        <v>400</v>
      </c>
      <c r="E222" s="20">
        <v>600</v>
      </c>
      <c r="Q222" s="2" t="s">
        <v>9</v>
      </c>
      <c r="R222" s="1" t="s">
        <v>387</v>
      </c>
    </row>
    <row r="223" spans="1:18" ht="14.85" customHeight="1" x14ac:dyDescent="0.25">
      <c r="A223" s="6">
        <v>221</v>
      </c>
      <c r="B223" s="6">
        <v>2011</v>
      </c>
      <c r="C223" s="23" t="str">
        <f>HYPERLINK('Detailed Lot Listing'!AB223,'Detailed Lot Listing'!AA223)</f>
        <v>Jean Jacques Girard, Bourgogne, Rouge</v>
      </c>
      <c r="D223" s="20">
        <v>60</v>
      </c>
      <c r="E223" s="20">
        <v>100</v>
      </c>
      <c r="Q223" s="2" t="s">
        <v>9</v>
      </c>
      <c r="R223" s="1" t="s">
        <v>388</v>
      </c>
    </row>
    <row r="224" spans="1:18" ht="14.85" customHeight="1" x14ac:dyDescent="0.25">
      <c r="A224" s="6">
        <v>222</v>
      </c>
      <c r="B224" s="6">
        <v>2012</v>
      </c>
      <c r="C224" s="23" t="str">
        <f>HYPERLINK('Detailed Lot Listing'!AB224,'Detailed Lot Listing'!AA224)</f>
        <v>Aleth Girardin, Pommard Premier Cru, Les Epenots</v>
      </c>
      <c r="D224" s="20">
        <v>400</v>
      </c>
      <c r="E224" s="20">
        <v>600</v>
      </c>
      <c r="Q224" s="2" t="s">
        <v>7</v>
      </c>
      <c r="R224" s="1" t="s">
        <v>389</v>
      </c>
    </row>
    <row r="225" spans="1:18" ht="14.85" customHeight="1" x14ac:dyDescent="0.25">
      <c r="A225" s="6">
        <v>223</v>
      </c>
      <c r="B225" s="6">
        <v>2012</v>
      </c>
      <c r="C225" s="23" t="str">
        <f>HYPERLINK('Detailed Lot Listing'!AB225,'Detailed Lot Listing'!AA225)</f>
        <v>Aleth Girardin, Pommard Premier Cru, Les Epenots</v>
      </c>
      <c r="D225" s="20">
        <v>400</v>
      </c>
      <c r="E225" s="20">
        <v>600</v>
      </c>
      <c r="Q225" s="2" t="s">
        <v>7</v>
      </c>
      <c r="R225" s="1" t="s">
        <v>390</v>
      </c>
    </row>
    <row r="226" spans="1:18" ht="14.85" customHeight="1" x14ac:dyDescent="0.25">
      <c r="A226" s="6">
        <v>224</v>
      </c>
      <c r="B226" s="6">
        <v>2012</v>
      </c>
      <c r="C226" s="23" t="str">
        <f>HYPERLINK('Detailed Lot Listing'!AB226,'Detailed Lot Listing'!AA226)</f>
        <v>Aleth Girardin, Pommard Premier Cru, Les Rugiens Bas</v>
      </c>
      <c r="D226" s="20">
        <v>400</v>
      </c>
      <c r="E226" s="20">
        <v>600</v>
      </c>
      <c r="Q226" s="2" t="s">
        <v>6</v>
      </c>
      <c r="R226" s="1" t="s">
        <v>391</v>
      </c>
    </row>
    <row r="227" spans="1:18" ht="14.85" customHeight="1" x14ac:dyDescent="0.25">
      <c r="A227" s="6">
        <v>225</v>
      </c>
      <c r="B227" s="6">
        <v>2012</v>
      </c>
      <c r="C227" s="23" t="str">
        <f>HYPERLINK('Detailed Lot Listing'!AB227,'Detailed Lot Listing'!AA227)</f>
        <v>Aleth Girardin, Pommard Premier Cru, Les Rugiens Bas</v>
      </c>
      <c r="D227" s="20">
        <v>360</v>
      </c>
      <c r="E227" s="20">
        <v>550</v>
      </c>
      <c r="Q227" s="2" t="s">
        <v>6</v>
      </c>
      <c r="R227" s="1" t="s">
        <v>392</v>
      </c>
    </row>
    <row r="228" spans="1:18" ht="14.85" customHeight="1" x14ac:dyDescent="0.25">
      <c r="A228" s="6">
        <v>226</v>
      </c>
      <c r="B228" s="6">
        <v>2012</v>
      </c>
      <c r="C228" s="23" t="str">
        <f>HYPERLINK('Detailed Lot Listing'!AB228,'Detailed Lot Listing'!AA228)</f>
        <v>Michele et Patrice Rion, Nuits-Saint-Georges Premier Cru, Clos des Argillieres</v>
      </c>
      <c r="D228" s="20">
        <v>220</v>
      </c>
      <c r="E228" s="20">
        <v>280</v>
      </c>
      <c r="Q228" s="2" t="s">
        <v>6</v>
      </c>
      <c r="R228" s="1" t="s">
        <v>393</v>
      </c>
    </row>
    <row r="229" spans="1:18" ht="14.85" customHeight="1" x14ac:dyDescent="0.25">
      <c r="A229" s="6">
        <v>227</v>
      </c>
      <c r="B229" s="6">
        <v>2012</v>
      </c>
      <c r="C229" s="23" t="str">
        <f>HYPERLINK('Detailed Lot Listing'!AB229,'Detailed Lot Listing'!AA229)</f>
        <v>Michele et Patrice Rion, Nuits-Saint-Georges Premier Cru, Clos Saint-Marc</v>
      </c>
      <c r="D229" s="20">
        <v>400</v>
      </c>
      <c r="E229" s="20">
        <v>500</v>
      </c>
      <c r="Q229" s="2" t="s">
        <v>5</v>
      </c>
      <c r="R229" s="1" t="s">
        <v>394</v>
      </c>
    </row>
    <row r="230" spans="1:18" ht="14.85" customHeight="1" x14ac:dyDescent="0.25">
      <c r="A230" s="6">
        <v>228</v>
      </c>
      <c r="B230" s="6">
        <v>2012</v>
      </c>
      <c r="C230" s="23" t="str">
        <f>HYPERLINK('Detailed Lot Listing'!AB230,'Detailed Lot Listing'!AA230)</f>
        <v>Michele et Patrice Rion, Chambolle-Musigny Premier Cru, Les Charmes</v>
      </c>
      <c r="D230" s="20">
        <v>560</v>
      </c>
      <c r="E230" s="20">
        <v>650</v>
      </c>
      <c r="Q230" s="2" t="s">
        <v>5</v>
      </c>
      <c r="R230" s="1" t="s">
        <v>395</v>
      </c>
    </row>
    <row r="231" spans="1:18" ht="14.85" customHeight="1" x14ac:dyDescent="0.25">
      <c r="A231" s="6">
        <v>229</v>
      </c>
      <c r="B231" s="6">
        <v>2012</v>
      </c>
      <c r="C231" s="23" t="str">
        <f>HYPERLINK('Detailed Lot Listing'!AB231,'Detailed Lot Listing'!AA231)</f>
        <v>Michele et Patrice Rion, Chambolle-Musigny Premier Cru, Les Fuees</v>
      </c>
      <c r="D231" s="20">
        <v>340</v>
      </c>
      <c r="E231" s="20">
        <v>460</v>
      </c>
      <c r="Q231" s="2" t="s">
        <v>5</v>
      </c>
      <c r="R231" s="1" t="s">
        <v>396</v>
      </c>
    </row>
    <row r="232" spans="1:18" ht="14.85" customHeight="1" x14ac:dyDescent="0.25">
      <c r="A232" s="6">
        <v>230</v>
      </c>
      <c r="B232" s="6">
        <v>2012</v>
      </c>
      <c r="C232" s="23" t="str">
        <f>HYPERLINK('Detailed Lot Listing'!AB232,'Detailed Lot Listing'!AA232)</f>
        <v>Michele et Patrice Rion, Chambolle-Musigny Premier Cru, Les Gruenchers</v>
      </c>
      <c r="D232" s="20">
        <v>400</v>
      </c>
      <c r="E232" s="20">
        <v>500</v>
      </c>
      <c r="Q232" s="2" t="s">
        <v>5</v>
      </c>
      <c r="R232" s="1" t="s">
        <v>397</v>
      </c>
    </row>
    <row r="233" spans="1:18" ht="14.85" customHeight="1" x14ac:dyDescent="0.25">
      <c r="A233" s="6">
        <v>231</v>
      </c>
      <c r="B233" s="6">
        <v>2013</v>
      </c>
      <c r="C233" s="23" t="str">
        <f>HYPERLINK('Detailed Lot Listing'!AB233,'Detailed Lot Listing'!AA233)</f>
        <v>Charles van Canneyt, Charmes-Chambertin Grand Cru - In Bond</v>
      </c>
      <c r="D233" s="20">
        <v>600</v>
      </c>
      <c r="E233" s="20">
        <v>750</v>
      </c>
      <c r="Q233" s="2" t="s">
        <v>4</v>
      </c>
      <c r="R233" s="1" t="s">
        <v>398</v>
      </c>
    </row>
    <row r="234" spans="1:18" ht="14.85" customHeight="1" x14ac:dyDescent="0.25">
      <c r="A234" s="6">
        <v>232</v>
      </c>
      <c r="B234" s="6">
        <v>2013</v>
      </c>
      <c r="C234" s="23" t="str">
        <f>HYPERLINK('Detailed Lot Listing'!AB234,'Detailed Lot Listing'!AA234)</f>
        <v>Aleth Girardin, Pommard Premier Cru, Les Rugiens Bas</v>
      </c>
      <c r="D234" s="20">
        <v>400</v>
      </c>
      <c r="E234" s="20">
        <v>600</v>
      </c>
      <c r="Q234" s="2" t="s">
        <v>4</v>
      </c>
      <c r="R234" s="1" t="s">
        <v>399</v>
      </c>
    </row>
    <row r="235" spans="1:18" ht="14.85" customHeight="1" x14ac:dyDescent="0.25">
      <c r="A235" s="6">
        <v>233</v>
      </c>
      <c r="B235" s="6" t="s">
        <v>694</v>
      </c>
      <c r="C235" s="23" t="str">
        <f>HYPERLINK('Detailed Lot Listing'!AB235,'Detailed Lot Listing'!AA235)</f>
        <v>2012/2014 Michele et Patrice Rion, Chambolle-Musigny Premier Cru, Les Fuees</v>
      </c>
      <c r="D235" s="20">
        <v>400</v>
      </c>
      <c r="E235" s="20">
        <v>500</v>
      </c>
      <c r="Q235" s="2" t="s">
        <v>4</v>
      </c>
      <c r="R235" s="1" t="s">
        <v>400</v>
      </c>
    </row>
    <row r="236" spans="1:18" ht="14.85" customHeight="1" x14ac:dyDescent="0.25">
      <c r="A236" s="6">
        <v>234</v>
      </c>
      <c r="B236" s="6">
        <v>2014</v>
      </c>
      <c r="C236" s="23" t="str">
        <f>HYPERLINK('Detailed Lot Listing'!AB236,'Detailed Lot Listing'!AA236)</f>
        <v>Aleth Girardin, Pommard Premier Cru, Les Grands Epenots</v>
      </c>
      <c r="D236" s="20">
        <v>400</v>
      </c>
      <c r="E236" s="20">
        <v>600</v>
      </c>
      <c r="Q236" s="2" t="s">
        <v>4</v>
      </c>
      <c r="R236" s="1" t="s">
        <v>401</v>
      </c>
    </row>
    <row r="237" spans="1:18" ht="14.85" customHeight="1" x14ac:dyDescent="0.25">
      <c r="A237" s="6">
        <v>235</v>
      </c>
      <c r="B237" s="6">
        <v>2014</v>
      </c>
      <c r="C237" s="23" t="str">
        <f>HYPERLINK('Detailed Lot Listing'!AB237,'Detailed Lot Listing'!AA237)</f>
        <v>Aleth Girardin, Pommard Premier Cru, Les Rugiens Bas</v>
      </c>
      <c r="D237" s="20">
        <v>400</v>
      </c>
      <c r="E237" s="20">
        <v>600</v>
      </c>
      <c r="Q237" s="2" t="s">
        <v>2</v>
      </c>
      <c r="R237" s="1" t="s">
        <v>402</v>
      </c>
    </row>
    <row r="238" spans="1:18" ht="14.85" customHeight="1" x14ac:dyDescent="0.25">
      <c r="A238" s="6">
        <v>236</v>
      </c>
      <c r="B238" s="6">
        <v>2014</v>
      </c>
      <c r="C238" s="23" t="str">
        <f>HYPERLINK('Detailed Lot Listing'!AB238,'Detailed Lot Listing'!AA238)</f>
        <v>Michele et Patrice Rion, Chambolle-Musigny Premier Cru, Les Charmes</v>
      </c>
      <c r="D238" s="20">
        <v>560</v>
      </c>
      <c r="E238" s="20">
        <v>650</v>
      </c>
      <c r="Q238" s="2" t="s">
        <v>2</v>
      </c>
      <c r="R238" s="1" t="s">
        <v>403</v>
      </c>
    </row>
    <row r="239" spans="1:18" ht="14.85" customHeight="1" x14ac:dyDescent="0.25">
      <c r="A239" s="6">
        <v>237</v>
      </c>
      <c r="B239" s="6">
        <v>2014</v>
      </c>
      <c r="C239" s="23" t="str">
        <f>HYPERLINK('Detailed Lot Listing'!AB239,'Detailed Lot Listing'!AA239)</f>
        <v>Michele et Patrice Rion, Chambolle-Musigny Premier Cru, Les Fuees</v>
      </c>
      <c r="D239" s="20">
        <v>400</v>
      </c>
      <c r="E239" s="20">
        <v>500</v>
      </c>
      <c r="Q239" s="2" t="s">
        <v>2</v>
      </c>
      <c r="R239" s="1" t="s">
        <v>404</v>
      </c>
    </row>
    <row r="240" spans="1:18" ht="13.35" customHeight="1" x14ac:dyDescent="0.25">
      <c r="A240" s="6">
        <v>238</v>
      </c>
      <c r="B240" s="6">
        <v>2014</v>
      </c>
      <c r="C240" s="23" t="str">
        <f>HYPERLINK('Detailed Lot Listing'!AB240,'Detailed Lot Listing'!AA240)</f>
        <v>Domaine Charlopin Tissier, Vosne-Romanee - In Bond</v>
      </c>
      <c r="D240" s="20">
        <v>300</v>
      </c>
      <c r="E240" s="20">
        <v>400</v>
      </c>
    </row>
    <row r="241" spans="1:5" ht="13.35" customHeight="1" x14ac:dyDescent="0.25">
      <c r="A241" s="6">
        <v>239</v>
      </c>
      <c r="B241" s="6">
        <v>2015</v>
      </c>
      <c r="C241" s="23" t="str">
        <f>HYPERLINK('Detailed Lot Listing'!AB241,'Detailed Lot Listing'!AA241)</f>
        <v>Domaine Tortochot, Charmes-Chambertin Grand Cru (Magnums) - In Bond</v>
      </c>
      <c r="D241" s="20">
        <v>380</v>
      </c>
      <c r="E241" s="20">
        <v>480</v>
      </c>
    </row>
    <row r="242" spans="1:5" ht="13.35" customHeight="1" x14ac:dyDescent="0.25">
      <c r="A242" s="6">
        <v>240</v>
      </c>
      <c r="B242" s="6">
        <v>2015</v>
      </c>
      <c r="C242" s="23" t="str">
        <f>HYPERLINK('Detailed Lot Listing'!AB242,'Detailed Lot Listing'!AA242)</f>
        <v>Aleth Girardin, Pommard Premier Cru, Les Rugiens Bas</v>
      </c>
      <c r="D242" s="20">
        <v>460</v>
      </c>
      <c r="E242" s="20">
        <v>620</v>
      </c>
    </row>
    <row r="243" spans="1:5" ht="13.35" customHeight="1" x14ac:dyDescent="0.25">
      <c r="A243" s="6">
        <v>241</v>
      </c>
      <c r="B243" s="6">
        <v>2015</v>
      </c>
      <c r="C243" s="23" t="str">
        <f>HYPERLINK('Detailed Lot Listing'!AB243,'Detailed Lot Listing'!AA243)</f>
        <v>Aleth Girardin, Pommard Premier Cru, Les Rugiens</v>
      </c>
      <c r="D243" s="20">
        <v>460</v>
      </c>
      <c r="E243" s="20">
        <v>620</v>
      </c>
    </row>
    <row r="244" spans="1:5" ht="13.35" customHeight="1" x14ac:dyDescent="0.25">
      <c r="A244" s="6">
        <v>242</v>
      </c>
      <c r="B244" s="6">
        <v>2015</v>
      </c>
      <c r="C244" s="23" t="str">
        <f>HYPERLINK('Detailed Lot Listing'!AB244,'Detailed Lot Listing'!AA244)</f>
        <v>Aleth Girardin, Pommard Premier Cru, Les Rugiens Bas</v>
      </c>
      <c r="D244" s="20">
        <v>460</v>
      </c>
      <c r="E244" s="20">
        <v>620</v>
      </c>
    </row>
    <row r="245" spans="1:5" ht="13.35" customHeight="1" x14ac:dyDescent="0.25">
      <c r="A245" s="6">
        <v>243</v>
      </c>
      <c r="B245" s="6">
        <v>2015</v>
      </c>
      <c r="C245" s="23" t="str">
        <f>HYPERLINK('Detailed Lot Listing'!AB245,'Detailed Lot Listing'!AA245)</f>
        <v>Domaine Albert Bichot (Pavillon), Pommard Premier Cru, Les Rugiens - In Bond</v>
      </c>
      <c r="D245" s="20">
        <v>250</v>
      </c>
      <c r="E245" s="20">
        <v>360</v>
      </c>
    </row>
    <row r="246" spans="1:5" ht="13.35" customHeight="1" x14ac:dyDescent="0.25">
      <c r="A246" s="6">
        <v>244</v>
      </c>
      <c r="B246" s="6">
        <v>2015</v>
      </c>
      <c r="C246" s="23" t="str">
        <f>HYPERLINK('Detailed Lot Listing'!AB246,'Detailed Lot Listing'!AA246)</f>
        <v>Michele et Patrice Rion, Nuits-Saint-Georges Premier Cru, Clos des Argillieres</v>
      </c>
      <c r="D246" s="20">
        <v>280</v>
      </c>
      <c r="E246" s="20">
        <v>340</v>
      </c>
    </row>
    <row r="247" spans="1:5" ht="13.35" customHeight="1" x14ac:dyDescent="0.25">
      <c r="A247" s="6">
        <v>245</v>
      </c>
      <c r="B247" s="6">
        <v>2015</v>
      </c>
      <c r="C247" s="23" t="str">
        <f>HYPERLINK('Detailed Lot Listing'!AB247,'Detailed Lot Listing'!AA247)</f>
        <v>Michele et Patrice Rion, Chambolle-Musigny Premier Cru, Les Charmes</v>
      </c>
      <c r="D247" s="20">
        <v>220</v>
      </c>
      <c r="E247" s="20">
        <v>280</v>
      </c>
    </row>
    <row r="248" spans="1:5" ht="13.35" customHeight="1" x14ac:dyDescent="0.25">
      <c r="A248" s="6">
        <v>246</v>
      </c>
      <c r="B248" s="6" t="s">
        <v>694</v>
      </c>
      <c r="C248" s="23" t="str">
        <f>HYPERLINK('Detailed Lot Listing'!AB248,'Detailed Lot Listing'!AA248)</f>
        <v>2013/2015 Michele et Patrice Rion, Chambolle-Musigny Premier Cru, Les Fuees</v>
      </c>
      <c r="D248" s="20">
        <v>420</v>
      </c>
      <c r="E248" s="20">
        <v>550</v>
      </c>
    </row>
    <row r="249" spans="1:5" ht="13.35" customHeight="1" x14ac:dyDescent="0.25">
      <c r="A249" s="6">
        <v>247</v>
      </c>
      <c r="B249" s="6" t="s">
        <v>694</v>
      </c>
      <c r="C249" s="23" t="str">
        <f>HYPERLINK('Detailed Lot Listing'!AB249,'Detailed Lot Listing'!AA249)</f>
        <v>2012/2015 Michele et Patrice Rion, Chambolle-Musigny Premier Cru, Les Gruenchers</v>
      </c>
      <c r="D249" s="20">
        <v>400</v>
      </c>
      <c r="E249" s="20">
        <v>500</v>
      </c>
    </row>
    <row r="250" spans="1:5" ht="13.35" customHeight="1" x14ac:dyDescent="0.25">
      <c r="A250" s="6">
        <v>248</v>
      </c>
      <c r="B250" s="6">
        <v>2015</v>
      </c>
      <c r="C250" s="23" t="str">
        <f>HYPERLINK('Detailed Lot Listing'!AB250,'Detailed Lot Listing'!AA250)</f>
        <v>Michele et Patrice Rion, Chambolle-Musigny Premier Cru, Les Gruenchers</v>
      </c>
      <c r="D250" s="20">
        <v>170</v>
      </c>
      <c r="E250" s="20">
        <v>210</v>
      </c>
    </row>
    <row r="251" spans="1:5" ht="13.35" customHeight="1" x14ac:dyDescent="0.25">
      <c r="A251" s="6">
        <v>249</v>
      </c>
      <c r="B251" s="6">
        <v>2015</v>
      </c>
      <c r="C251" s="23" t="str">
        <f>HYPERLINK('Detailed Lot Listing'!AB251,'Detailed Lot Listing'!AA251)</f>
        <v>Dujac Fils et Pere, Morey-Saint-Denis - In Bond</v>
      </c>
      <c r="D251" s="20">
        <v>400</v>
      </c>
      <c r="E251" s="20">
        <v>500</v>
      </c>
    </row>
    <row r="252" spans="1:5" ht="13.35" customHeight="1" x14ac:dyDescent="0.25">
      <c r="A252" s="6">
        <v>250</v>
      </c>
      <c r="B252" s="6">
        <v>2016</v>
      </c>
      <c r="C252" s="23" t="str">
        <f>HYPERLINK('Detailed Lot Listing'!AB252,'Detailed Lot Listing'!AA252)</f>
        <v>Camille Giroud, Santenay, Rouge</v>
      </c>
      <c r="D252" s="20">
        <v>80</v>
      </c>
      <c r="E252" s="20">
        <v>120</v>
      </c>
    </row>
    <row r="253" spans="1:5" ht="13.35" customHeight="1" x14ac:dyDescent="0.25">
      <c r="A253" s="6">
        <v>251</v>
      </c>
      <c r="B253" s="6">
        <v>2017</v>
      </c>
      <c r="C253" s="23" t="str">
        <f>HYPERLINK('Detailed Lot Listing'!AB253,'Detailed Lot Listing'!AA253)</f>
        <v>Fourrier, Latricieres-Chambertin Grand Cru - In Bond</v>
      </c>
      <c r="D253" s="20">
        <v>650</v>
      </c>
      <c r="E253" s="20">
        <v>800</v>
      </c>
    </row>
    <row r="254" spans="1:5" ht="13.35" customHeight="1" x14ac:dyDescent="0.25">
      <c r="A254" s="6">
        <v>252</v>
      </c>
      <c r="B254" s="6">
        <v>2017</v>
      </c>
      <c r="C254" s="23" t="str">
        <f>HYPERLINK('Detailed Lot Listing'!AB254,'Detailed Lot Listing'!AA254)</f>
        <v>Fourrier, Latricieres-Chambertin Grand Cru - In Bond</v>
      </c>
      <c r="D254" s="20">
        <v>650</v>
      </c>
      <c r="E254" s="20">
        <v>800</v>
      </c>
    </row>
    <row r="255" spans="1:5" ht="13.35" customHeight="1" x14ac:dyDescent="0.25">
      <c r="A255" s="6">
        <v>253</v>
      </c>
      <c r="B255" s="6">
        <v>2017</v>
      </c>
      <c r="C255" s="23" t="str">
        <f>HYPERLINK('Detailed Lot Listing'!AB255,'Detailed Lot Listing'!AA255)</f>
        <v>Charles van Canneyt, Bourgogne, Rouge - In Bond</v>
      </c>
      <c r="D255" s="20">
        <v>110</v>
      </c>
      <c r="E255" s="20">
        <v>140</v>
      </c>
    </row>
    <row r="256" spans="1:5" ht="13.35" customHeight="1" x14ac:dyDescent="0.25">
      <c r="A256" s="6">
        <v>254</v>
      </c>
      <c r="B256" s="6">
        <v>2018</v>
      </c>
      <c r="C256" s="23" t="str">
        <f>HYPERLINK('Detailed Lot Listing'!AB256,'Detailed Lot Listing'!AA256)</f>
        <v>Domaine Louis Jadot, Savigny-les-Beaune Premier Cru, Les Narbantons - In Bond</v>
      </c>
      <c r="D256" s="20">
        <v>220</v>
      </c>
      <c r="E256" s="20">
        <v>300</v>
      </c>
    </row>
    <row r="257" spans="1:5" ht="13.35" customHeight="1" x14ac:dyDescent="0.25">
      <c r="A257" s="6">
        <v>255</v>
      </c>
      <c r="B257" s="6">
        <v>2018</v>
      </c>
      <c r="C257" s="23" t="str">
        <f>HYPERLINK('Detailed Lot Listing'!AB257,'Detailed Lot Listing'!AA257)</f>
        <v>Lignier-Michelot, Morey-Saint-Denis Premier Cru, Les Faconnieres</v>
      </c>
      <c r="D257" s="20">
        <v>200</v>
      </c>
      <c r="E257" s="20">
        <v>300</v>
      </c>
    </row>
    <row r="258" spans="1:5" ht="13.35" customHeight="1" x14ac:dyDescent="0.25">
      <c r="A258" s="6">
        <v>256</v>
      </c>
      <c r="B258" s="6">
        <v>2018</v>
      </c>
      <c r="C258" s="23" t="str">
        <f>HYPERLINK('Detailed Lot Listing'!AB258,'Detailed Lot Listing'!AA258)</f>
        <v>Vaudoisey-Creusefond, Pommard Premier Cru, Les Charmots</v>
      </c>
      <c r="D258" s="20">
        <v>340</v>
      </c>
      <c r="E258" s="20">
        <v>440</v>
      </c>
    </row>
    <row r="259" spans="1:5" ht="13.35" customHeight="1" x14ac:dyDescent="0.25">
      <c r="A259" s="6">
        <v>257</v>
      </c>
      <c r="B259" s="6">
        <v>2018</v>
      </c>
      <c r="C259" s="23" t="str">
        <f>HYPERLINK('Detailed Lot Listing'!AB259,'Detailed Lot Listing'!AA259)</f>
        <v>Domaine Comte Georges de Vogue, Chambolle-Musigny - In Bond</v>
      </c>
      <c r="D259" s="20">
        <v>360</v>
      </c>
      <c r="E259" s="20">
        <v>450</v>
      </c>
    </row>
    <row r="260" spans="1:5" ht="13.35" customHeight="1" x14ac:dyDescent="0.25">
      <c r="A260" s="6">
        <v>258</v>
      </c>
      <c r="B260" s="6">
        <v>2018</v>
      </c>
      <c r="C260" s="23" t="str">
        <f>HYPERLINK('Detailed Lot Listing'!AB260,'Detailed Lot Listing'!AA260)</f>
        <v>Alain Hudelot-Noellat, Bourgogne - In Bond</v>
      </c>
      <c r="D260" s="20">
        <v>180</v>
      </c>
      <c r="E260" s="20">
        <v>240</v>
      </c>
    </row>
    <row r="261" spans="1:5" ht="13.35" customHeight="1" x14ac:dyDescent="0.25">
      <c r="A261" s="6">
        <v>259</v>
      </c>
      <c r="B261" s="6">
        <v>2019</v>
      </c>
      <c r="C261" s="23" t="str">
        <f>HYPERLINK('Detailed Lot Listing'!AB261,'Detailed Lot Listing'!AA261)</f>
        <v>Domaine Sylvain Cathiard, Vosne-Romanee Premier Cru, En Orveaux - In Bond</v>
      </c>
      <c r="D261" s="20">
        <v>300</v>
      </c>
      <c r="E261" s="20">
        <v>380</v>
      </c>
    </row>
    <row r="262" spans="1:5" ht="13.35" customHeight="1" x14ac:dyDescent="0.25">
      <c r="A262" s="6">
        <v>260</v>
      </c>
      <c r="B262" s="6">
        <v>2019</v>
      </c>
      <c r="C262" s="23" t="str">
        <f>HYPERLINK('Detailed Lot Listing'!AB262,'Detailed Lot Listing'!AA262)</f>
        <v>Domaine Michel Lafarge, Bourgogne - In Bond</v>
      </c>
      <c r="D262" s="20">
        <v>200</v>
      </c>
      <c r="E262" s="20">
        <v>250</v>
      </c>
    </row>
    <row r="263" spans="1:5" ht="13.35" customHeight="1" x14ac:dyDescent="0.25">
      <c r="A263" s="6">
        <v>261</v>
      </c>
      <c r="B263" s="6">
        <v>2020</v>
      </c>
      <c r="C263" s="23" t="str">
        <f>HYPERLINK('Detailed Lot Listing'!AB263,'Detailed Lot Listing'!AA263)</f>
        <v>Vaudoisey-Creusefond, Pommard Premier Cru, Les Charmots</v>
      </c>
      <c r="D263" s="20">
        <v>280</v>
      </c>
      <c r="E263" s="20">
        <v>380</v>
      </c>
    </row>
    <row r="264" spans="1:5" ht="13.35" customHeight="1" x14ac:dyDescent="0.25">
      <c r="A264" s="6">
        <v>262</v>
      </c>
      <c r="B264" s="6">
        <v>2020</v>
      </c>
      <c r="C264" s="23" t="str">
        <f>HYPERLINK('Detailed Lot Listing'!AB264,'Detailed Lot Listing'!AA264)</f>
        <v>Vaudoisey-Creusefond, Pommard Premier Cru, Les Charmots</v>
      </c>
      <c r="D264" s="20">
        <v>280</v>
      </c>
      <c r="E264" s="20">
        <v>380</v>
      </c>
    </row>
    <row r="265" spans="1:5" ht="13.35" customHeight="1" x14ac:dyDescent="0.25">
      <c r="A265" s="6">
        <v>263</v>
      </c>
      <c r="B265" s="6">
        <v>2020</v>
      </c>
      <c r="C265" s="23" t="str">
        <f>HYPERLINK('Detailed Lot Listing'!AB265,'Detailed Lot Listing'!AA265)</f>
        <v>Vaudoisey-Creusefond, Pommard Croix Blanche</v>
      </c>
      <c r="D265" s="20">
        <v>260</v>
      </c>
      <c r="E265" s="20">
        <v>340</v>
      </c>
    </row>
    <row r="266" spans="1:5" ht="13.35" customHeight="1" x14ac:dyDescent="0.25">
      <c r="A266" s="6">
        <v>264</v>
      </c>
      <c r="B266" s="6">
        <v>2020</v>
      </c>
      <c r="C266" s="23" t="str">
        <f>HYPERLINK('Detailed Lot Listing'!AB266,'Detailed Lot Listing'!AA266)</f>
        <v>Vaudoisey-Creusefond, Pommard</v>
      </c>
      <c r="D266" s="20">
        <v>200</v>
      </c>
      <c r="E266" s="20">
        <v>300</v>
      </c>
    </row>
    <row r="267" spans="1:5" ht="13.35" customHeight="1" x14ac:dyDescent="0.25">
      <c r="A267" s="6">
        <v>265</v>
      </c>
      <c r="B267" s="6">
        <v>2021</v>
      </c>
      <c r="C267" s="23" t="str">
        <f>HYPERLINK('Detailed Lot Listing'!AB267,'Detailed Lot Listing'!AA267)</f>
        <v>Domaine Michel Lafarge, Bourgogne - In Bond</v>
      </c>
      <c r="D267" s="20">
        <v>100</v>
      </c>
      <c r="E267" s="20">
        <v>130</v>
      </c>
    </row>
    <row r="268" spans="1:5" ht="13.35" customHeight="1" x14ac:dyDescent="0.25">
      <c r="A268" s="6">
        <v>266</v>
      </c>
      <c r="B268" s="6">
        <v>2022</v>
      </c>
      <c r="C268" s="23" t="str">
        <f>HYPERLINK('Detailed Lot Listing'!AB268,'Detailed Lot Listing'!AA268)</f>
        <v>Lamy-Pillot, Chassagne-Montrachet Premier Cru, Morgeot Rouge</v>
      </c>
      <c r="D268" s="20">
        <v>120</v>
      </c>
      <c r="E268" s="20">
        <v>160</v>
      </c>
    </row>
    <row r="269" spans="1:5" ht="13.35" customHeight="1" x14ac:dyDescent="0.25">
      <c r="A269" s="6">
        <v>267</v>
      </c>
      <c r="B269" s="6">
        <v>2022</v>
      </c>
      <c r="C269" s="23" t="str">
        <f>HYPERLINK('Detailed Lot Listing'!AB269,'Detailed Lot Listing'!AA269)</f>
        <v>Arnaud Chopin, Nuits-Saint-Georges, Au Bas de Combe</v>
      </c>
      <c r="D269" s="20">
        <v>120</v>
      </c>
      <c r="E269" s="20">
        <v>160</v>
      </c>
    </row>
    <row r="270" spans="1:5" ht="13.35" customHeight="1" x14ac:dyDescent="0.25">
      <c r="A270" s="6">
        <v>268</v>
      </c>
      <c r="B270" s="6">
        <v>2022</v>
      </c>
      <c r="C270" s="23" t="str">
        <f>HYPERLINK('Detailed Lot Listing'!AB270,'Detailed Lot Listing'!AA270)</f>
        <v>Domaine Jean Vaudoisey, Bourgogne, Pinot Noir</v>
      </c>
      <c r="D270" s="20">
        <v>140</v>
      </c>
      <c r="E270" s="20">
        <v>180</v>
      </c>
    </row>
    <row r="271" spans="1:5" ht="13.35" customHeight="1" x14ac:dyDescent="0.25">
      <c r="A271" s="6">
        <v>269</v>
      </c>
      <c r="B271" s="6">
        <v>2005</v>
      </c>
      <c r="C271" s="23" t="str">
        <f>HYPERLINK('Detailed Lot Listing'!AB271,'Detailed Lot Listing'!AA271)</f>
        <v>Etienne Sauzet, Puligny-Montrachet Premier Cru, Les Referts</v>
      </c>
      <c r="D271" s="20">
        <v>650</v>
      </c>
      <c r="E271" s="20">
        <v>800</v>
      </c>
    </row>
    <row r="272" spans="1:5" ht="13.35" customHeight="1" x14ac:dyDescent="0.25">
      <c r="A272" s="6">
        <v>270</v>
      </c>
      <c r="B272" s="6">
        <v>2009</v>
      </c>
      <c r="C272" s="23" t="str">
        <f>HYPERLINK('Detailed Lot Listing'!AB272,'Detailed Lot Listing'!AA272)</f>
        <v>Domaine des Lambrays, Puligny-Montrachet Premier Cru, Les Folatieres - In Bond</v>
      </c>
      <c r="D272" s="20">
        <v>1400</v>
      </c>
      <c r="E272" s="20">
        <v>1800</v>
      </c>
    </row>
    <row r="273" spans="1:5" ht="13.35" customHeight="1" x14ac:dyDescent="0.25">
      <c r="A273" s="6">
        <v>271</v>
      </c>
      <c r="B273" s="6">
        <v>2009</v>
      </c>
      <c r="C273" s="23" t="str">
        <f>HYPERLINK('Detailed Lot Listing'!AB273,'Detailed Lot Listing'!AA273)</f>
        <v>Maison Chapoutier, Hermitage, Ermitage Blanc L'oree - In Bond</v>
      </c>
      <c r="D273" s="20">
        <v>750</v>
      </c>
      <c r="E273" s="20">
        <v>900</v>
      </c>
    </row>
    <row r="274" spans="1:5" ht="13.35" customHeight="1" x14ac:dyDescent="0.25">
      <c r="A274" s="6">
        <v>272</v>
      </c>
      <c r="B274" s="6">
        <v>2010</v>
      </c>
      <c r="C274" s="23" t="str">
        <f>HYPERLINK('Detailed Lot Listing'!AB274,'Detailed Lot Listing'!AA274)</f>
        <v>Maison Louis Jadot, Batard-Montrachet Grand Cru - In Bond</v>
      </c>
      <c r="D274" s="20">
        <v>1300</v>
      </c>
      <c r="E274" s="20">
        <v>1600</v>
      </c>
    </row>
    <row r="275" spans="1:5" ht="13.35" customHeight="1" x14ac:dyDescent="0.25">
      <c r="A275" s="6">
        <v>273</v>
      </c>
      <c r="B275" s="6">
        <v>2017</v>
      </c>
      <c r="C275" s="23" t="str">
        <f>HYPERLINK('Detailed Lot Listing'!AB275,'Detailed Lot Listing'!AA275)</f>
        <v>Bongran, Vire-Clesse, EJ Thevenet Quintaine - In Bond</v>
      </c>
      <c r="D275" s="20">
        <v>160</v>
      </c>
      <c r="E275" s="20">
        <v>240</v>
      </c>
    </row>
    <row r="276" spans="1:5" ht="13.35" customHeight="1" x14ac:dyDescent="0.25">
      <c r="A276" s="6">
        <v>274</v>
      </c>
      <c r="B276" s="6">
        <v>2017</v>
      </c>
      <c r="C276" s="23" t="str">
        <f>HYPERLINK('Detailed Lot Listing'!AB276,'Detailed Lot Listing'!AA276)</f>
        <v>Bongran, Vire-Clesse, EJ Thevenet Quintaine - In Bond - In Bond</v>
      </c>
      <c r="D276" s="20">
        <v>160</v>
      </c>
      <c r="E276" s="20">
        <v>240</v>
      </c>
    </row>
    <row r="277" spans="1:5" ht="13.35" customHeight="1" x14ac:dyDescent="0.25">
      <c r="A277" s="6">
        <v>275</v>
      </c>
      <c r="B277" s="6">
        <v>2018</v>
      </c>
      <c r="C277" s="23" t="str">
        <f>HYPERLINK('Detailed Lot Listing'!AB277,'Detailed Lot Listing'!AA277)</f>
        <v>Pierre-Yves Colin-Morey, Corton-Charlemagne Grand Cru</v>
      </c>
      <c r="D277" s="20">
        <v>850</v>
      </c>
      <c r="E277" s="20">
        <v>1200</v>
      </c>
    </row>
    <row r="278" spans="1:5" ht="13.35" customHeight="1" x14ac:dyDescent="0.25">
      <c r="A278" s="6">
        <v>276</v>
      </c>
      <c r="B278" s="6">
        <v>2018</v>
      </c>
      <c r="C278" s="23" t="str">
        <f>HYPERLINK('Detailed Lot Listing'!AB278,'Detailed Lot Listing'!AA278)</f>
        <v>Pierre-Yves Colin-Morey, Chassagne-Montrachet Premier Cru, Morgeot Blanc</v>
      </c>
      <c r="D278" s="20">
        <v>280</v>
      </c>
      <c r="E278" s="20">
        <v>380</v>
      </c>
    </row>
    <row r="279" spans="1:5" ht="13.35" customHeight="1" x14ac:dyDescent="0.25">
      <c r="A279" s="6">
        <v>277</v>
      </c>
      <c r="B279" s="6">
        <v>2018</v>
      </c>
      <c r="C279" s="23" t="str">
        <f>HYPERLINK('Detailed Lot Listing'!AB279,'Detailed Lot Listing'!AA279)</f>
        <v>Pierre-Yves Colin-Morey, Meursault Premier Cru, Charmes</v>
      </c>
      <c r="D279" s="20">
        <v>320</v>
      </c>
      <c r="E279" s="20">
        <v>380</v>
      </c>
    </row>
    <row r="280" spans="1:5" ht="13.35" customHeight="1" x14ac:dyDescent="0.25">
      <c r="A280" s="6">
        <v>278</v>
      </c>
      <c r="B280" s="6">
        <v>2018</v>
      </c>
      <c r="C280" s="23" t="str">
        <f>HYPERLINK('Detailed Lot Listing'!AB280,'Detailed Lot Listing'!AA280)</f>
        <v>Samuel Billaud, Petit Chablis - In Bond</v>
      </c>
      <c r="D280" s="20">
        <v>140</v>
      </c>
      <c r="E280" s="20">
        <v>170</v>
      </c>
    </row>
    <row r="281" spans="1:5" ht="13.35" customHeight="1" x14ac:dyDescent="0.25">
      <c r="A281" s="6">
        <v>279</v>
      </c>
      <c r="B281" s="6">
        <v>2019</v>
      </c>
      <c r="C281" s="23" t="str">
        <f>HYPERLINK('Detailed Lot Listing'!AB281,'Detailed Lot Listing'!AA281)</f>
        <v>Pierre-Yves Colin-Morey, Puligny-Montrachet Premier Cru, Les Folatieres</v>
      </c>
      <c r="D281" s="20">
        <v>600</v>
      </c>
      <c r="E281" s="20">
        <v>800</v>
      </c>
    </row>
    <row r="282" spans="1:5" ht="13.35" customHeight="1" x14ac:dyDescent="0.25">
      <c r="A282" s="6">
        <v>280</v>
      </c>
      <c r="B282" s="6">
        <v>2019</v>
      </c>
      <c r="C282" s="23" t="str">
        <f>HYPERLINK('Detailed Lot Listing'!AB282,'Detailed Lot Listing'!AA282)</f>
        <v>Pierre-Yves Colin-Morey, Puligny-Montrachet Premier Cru, Les Garennes</v>
      </c>
      <c r="D282" s="20">
        <v>150</v>
      </c>
      <c r="E282" s="20">
        <v>200</v>
      </c>
    </row>
    <row r="283" spans="1:5" ht="13.35" customHeight="1" x14ac:dyDescent="0.25">
      <c r="A283" s="6">
        <v>281</v>
      </c>
      <c r="B283" s="6">
        <v>2019</v>
      </c>
      <c r="C283" s="23" t="str">
        <f>HYPERLINK('Detailed Lot Listing'!AB283,'Detailed Lot Listing'!AA283)</f>
        <v>Pierre-Yves Colin-Morey, Meursault Premier Cru, Charmes</v>
      </c>
      <c r="D283" s="20">
        <v>1300</v>
      </c>
      <c r="E283" s="20">
        <v>1700</v>
      </c>
    </row>
    <row r="284" spans="1:5" ht="13.35" customHeight="1" x14ac:dyDescent="0.25">
      <c r="A284" s="6">
        <v>282</v>
      </c>
      <c r="B284" s="6">
        <v>2019</v>
      </c>
      <c r="C284" s="23" t="str">
        <f>HYPERLINK('Detailed Lot Listing'!AB284,'Detailed Lot Listing'!AA284)</f>
        <v>Pierre-Yves Colin-Morey, Chassagne-Montrachet Premier Cru, Morgeot Blanc</v>
      </c>
      <c r="D284" s="20">
        <v>280</v>
      </c>
      <c r="E284" s="20">
        <v>380</v>
      </c>
    </row>
    <row r="285" spans="1:5" ht="13.35" customHeight="1" x14ac:dyDescent="0.25">
      <c r="A285" s="6">
        <v>283</v>
      </c>
      <c r="B285" s="6">
        <v>2019</v>
      </c>
      <c r="C285" s="23" t="str">
        <f>HYPERLINK('Detailed Lot Listing'!AB285,'Detailed Lot Listing'!AA285)</f>
        <v>Pierre-Yves Colin-Morey, Puligny-Montrachet</v>
      </c>
      <c r="D285" s="20">
        <v>300</v>
      </c>
      <c r="E285" s="20">
        <v>360</v>
      </c>
    </row>
    <row r="286" spans="1:5" ht="13.35" customHeight="1" x14ac:dyDescent="0.25">
      <c r="A286" s="6">
        <v>284</v>
      </c>
      <c r="B286" s="6">
        <v>2020</v>
      </c>
      <c r="C286" s="23" t="str">
        <f>HYPERLINK('Detailed Lot Listing'!AB286,'Detailed Lot Listing'!AA286)</f>
        <v>Caroline Morey, Chassagne-Montrachet Premier Cru, Les Vergers</v>
      </c>
      <c r="D286" s="20">
        <v>600</v>
      </c>
      <c r="E286" s="20">
        <v>800</v>
      </c>
    </row>
    <row r="287" spans="1:5" ht="13.35" customHeight="1" x14ac:dyDescent="0.25">
      <c r="A287" s="6">
        <v>285</v>
      </c>
      <c r="B287" s="6">
        <v>2020</v>
      </c>
      <c r="C287" s="23" t="str">
        <f>HYPERLINK('Detailed Lot Listing'!AB287,'Detailed Lot Listing'!AA287)</f>
        <v>Caroline Morey, Chassagne-Montrachet Premier Cru, Les Vergers</v>
      </c>
      <c r="D287" s="20">
        <v>500</v>
      </c>
      <c r="E287" s="20">
        <v>700</v>
      </c>
    </row>
    <row r="288" spans="1:5" ht="13.35" customHeight="1" x14ac:dyDescent="0.25">
      <c r="A288" s="6">
        <v>286</v>
      </c>
      <c r="B288" s="6">
        <v>2020</v>
      </c>
      <c r="C288" s="23" t="str">
        <f>HYPERLINK('Detailed Lot Listing'!AB288,'Detailed Lot Listing'!AA288)</f>
        <v>Pierre-Yves Colin-Morey, Chassagne-Montrachet Premier Cru, Morgeot Blanc</v>
      </c>
      <c r="D288" s="20">
        <v>560</v>
      </c>
      <c r="E288" s="20">
        <v>750</v>
      </c>
    </row>
    <row r="289" spans="1:5" ht="13.35" customHeight="1" x14ac:dyDescent="0.25">
      <c r="A289" s="6">
        <v>287</v>
      </c>
      <c r="B289" s="6">
        <v>2020</v>
      </c>
      <c r="C289" s="23" t="str">
        <f>HYPERLINK('Detailed Lot Listing'!AB289,'Detailed Lot Listing'!AA289)</f>
        <v>Pierre-Yves Colin-Morey, Meursault Premier Cru, Charmes</v>
      </c>
      <c r="D289" s="20">
        <v>560</v>
      </c>
      <c r="E289" s="20">
        <v>650</v>
      </c>
    </row>
    <row r="290" spans="1:5" ht="13.35" customHeight="1" x14ac:dyDescent="0.25">
      <c r="A290" s="6">
        <v>288</v>
      </c>
      <c r="B290" s="6">
        <v>2020</v>
      </c>
      <c r="C290" s="23" t="str">
        <f>HYPERLINK('Detailed Lot Listing'!AB290,'Detailed Lot Listing'!AA290)</f>
        <v>Pierre-Yves Colin-Morey, Puligny-Montrachet Premier Cru, La Garenne</v>
      </c>
      <c r="D290" s="20">
        <v>220</v>
      </c>
      <c r="E290" s="20">
        <v>280</v>
      </c>
    </row>
    <row r="291" spans="1:5" ht="13.35" customHeight="1" x14ac:dyDescent="0.25">
      <c r="A291" s="6">
        <v>289</v>
      </c>
      <c r="B291" s="6">
        <v>2020</v>
      </c>
      <c r="C291" s="23" t="str">
        <f>HYPERLINK('Detailed Lot Listing'!AB291,'Detailed Lot Listing'!AA291)</f>
        <v>Pierre-Yves Colin-Morey, Santenay Premier Cru, La Comme</v>
      </c>
      <c r="D291" s="20">
        <v>130</v>
      </c>
      <c r="E291" s="20">
        <v>170</v>
      </c>
    </row>
    <row r="292" spans="1:5" ht="13.35" customHeight="1" x14ac:dyDescent="0.25">
      <c r="A292" s="6">
        <v>290</v>
      </c>
      <c r="B292" s="6">
        <v>2020</v>
      </c>
      <c r="C292" s="23" t="str">
        <f>HYPERLINK('Detailed Lot Listing'!AB292,'Detailed Lot Listing'!AA292)</f>
        <v>Caroline Morey, Chassagne-Montrachet, Les Chambrees</v>
      </c>
      <c r="D292" s="20">
        <v>400</v>
      </c>
      <c r="E292" s="20">
        <v>550</v>
      </c>
    </row>
    <row r="293" spans="1:5" ht="13.35" customHeight="1" x14ac:dyDescent="0.25">
      <c r="A293" s="6">
        <v>291</v>
      </c>
      <c r="B293" s="6">
        <v>2020</v>
      </c>
      <c r="C293" s="23" t="str">
        <f>HYPERLINK('Detailed Lot Listing'!AB293,'Detailed Lot Listing'!AA293)</f>
        <v>Caroline Morey, Santenay, Les Cornieres Blanc</v>
      </c>
      <c r="D293" s="20">
        <v>260</v>
      </c>
      <c r="E293" s="20">
        <v>320</v>
      </c>
    </row>
    <row r="294" spans="1:5" ht="13.35" customHeight="1" x14ac:dyDescent="0.25">
      <c r="A294" s="6">
        <v>292</v>
      </c>
      <c r="B294" s="6">
        <v>2020</v>
      </c>
      <c r="C294" s="23" t="str">
        <f>HYPERLINK('Detailed Lot Listing'!AB294,'Detailed Lot Listing'!AA294)</f>
        <v>Domaine Genot-Boulanger, Meursault, Les Boucheres</v>
      </c>
      <c r="D294" s="20">
        <v>300</v>
      </c>
      <c r="E294" s="20">
        <v>400</v>
      </c>
    </row>
    <row r="295" spans="1:5" ht="13.35" customHeight="1" x14ac:dyDescent="0.25">
      <c r="A295" s="6">
        <v>293</v>
      </c>
      <c r="B295" s="6">
        <v>2020</v>
      </c>
      <c r="C295" s="23" t="str">
        <f>HYPERLINK('Detailed Lot Listing'!AB295,'Detailed Lot Listing'!AA295)</f>
        <v>Pierre-Yves Colin-Morey, Chassagne-Montrachet, Les Ancegnieres</v>
      </c>
      <c r="D295" s="20">
        <v>320</v>
      </c>
      <c r="E295" s="20">
        <v>380</v>
      </c>
    </row>
    <row r="296" spans="1:5" ht="13.35" customHeight="1" x14ac:dyDescent="0.25">
      <c r="A296" s="6">
        <v>294</v>
      </c>
      <c r="B296" s="6">
        <v>2020</v>
      </c>
      <c r="C296" s="23" t="str">
        <f>HYPERLINK('Detailed Lot Listing'!AB296,'Detailed Lot Listing'!AA296)</f>
        <v>Vaudoisey-Creusefond, Meursault</v>
      </c>
      <c r="D296" s="20">
        <v>240</v>
      </c>
      <c r="E296" s="20">
        <v>320</v>
      </c>
    </row>
    <row r="297" spans="1:5" ht="13.35" customHeight="1" x14ac:dyDescent="0.25">
      <c r="A297" s="6">
        <v>295</v>
      </c>
      <c r="B297" s="6">
        <v>2021</v>
      </c>
      <c r="C297" s="23" t="str">
        <f>HYPERLINK('Detailed Lot Listing'!AB297,'Detailed Lot Listing'!AA297)</f>
        <v>Pierre-Yves Colin-Morey, Chassagne-Montrachet, Vieilles Vignes</v>
      </c>
      <c r="D297" s="20">
        <v>300</v>
      </c>
      <c r="E297" s="20">
        <v>360</v>
      </c>
    </row>
    <row r="298" spans="1:5" ht="13.35" customHeight="1" x14ac:dyDescent="0.25">
      <c r="A298" s="6">
        <v>296</v>
      </c>
      <c r="B298" s="6">
        <v>2021</v>
      </c>
      <c r="C298" s="23" t="str">
        <f>HYPERLINK('Detailed Lot Listing'!AB298,'Detailed Lot Listing'!AA298)</f>
        <v>Caroline Morey, Santenay, Les Cornieres Blanc</v>
      </c>
      <c r="D298" s="20">
        <v>260</v>
      </c>
      <c r="E298" s="20">
        <v>320</v>
      </c>
    </row>
    <row r="299" spans="1:5" ht="13.35" customHeight="1" x14ac:dyDescent="0.25">
      <c r="A299" s="6">
        <v>297</v>
      </c>
      <c r="B299" s="6">
        <v>2022</v>
      </c>
      <c r="C299" s="23" t="str">
        <f>HYPERLINK('Detailed Lot Listing'!AB299,'Detailed Lot Listing'!AA299)</f>
        <v>Domaine Cellier Moines, Montagny Premier Cru, Les Combes</v>
      </c>
      <c r="D299" s="20">
        <v>120</v>
      </c>
      <c r="E299" s="20">
        <v>160</v>
      </c>
    </row>
    <row r="300" spans="1:5" ht="13.35" customHeight="1" x14ac:dyDescent="0.25">
      <c r="A300" s="6">
        <v>298</v>
      </c>
      <c r="B300" s="6">
        <v>2022</v>
      </c>
      <c r="C300" s="23" t="str">
        <f>HYPERLINK('Detailed Lot Listing'!AB300,'Detailed Lot Listing'!AA300)</f>
        <v>Domaine Roulot, Bourgogne, Blanc</v>
      </c>
      <c r="D300" s="20">
        <v>300</v>
      </c>
      <c r="E300" s="20">
        <v>400</v>
      </c>
    </row>
    <row r="301" spans="1:5" ht="13.35" customHeight="1" x14ac:dyDescent="0.25">
      <c r="A301" s="6">
        <v>299</v>
      </c>
      <c r="B301" s="6" t="s">
        <v>694</v>
      </c>
      <c r="C301" s="23" t="str">
        <f>HYPERLINK('Detailed Lot Listing'!AB301,'Detailed Lot Listing'!AA301)</f>
        <v>2016/2019 Mixed Lot of Pierre-Yves Colin-Morey, Burgundy</v>
      </c>
      <c r="D301" s="20">
        <v>500</v>
      </c>
      <c r="E301" s="20">
        <v>700</v>
      </c>
    </row>
    <row r="302" spans="1:5" ht="13.35" customHeight="1" x14ac:dyDescent="0.25">
      <c r="A302" s="6">
        <v>300</v>
      </c>
      <c r="B302" s="6">
        <v>2014</v>
      </c>
      <c r="C302" s="23" t="str">
        <f>HYPERLINK('Detailed Lot Listing'!AB302,'Detailed Lot Listing'!AA302)</f>
        <v>Domaine Guiberteau, Saumur, Arboises - In Bond</v>
      </c>
      <c r="D302" s="20">
        <v>180</v>
      </c>
      <c r="E302" s="20">
        <v>240</v>
      </c>
    </row>
    <row r="303" spans="1:5" ht="13.35" customHeight="1" x14ac:dyDescent="0.25">
      <c r="A303" s="6">
        <v>301</v>
      </c>
      <c r="B303" s="6">
        <v>1978</v>
      </c>
      <c r="C303" s="23" t="str">
        <f>HYPERLINK('Detailed Lot Listing'!AB303,'Detailed Lot Listing'!AA303)</f>
        <v>Chateau Rayas, Chateauneuf-du-Pape</v>
      </c>
      <c r="D303" s="20">
        <v>1000</v>
      </c>
      <c r="E303" s="20">
        <v>1500</v>
      </c>
    </row>
    <row r="304" spans="1:5" ht="13.35" customHeight="1" x14ac:dyDescent="0.25">
      <c r="A304" s="6">
        <v>302</v>
      </c>
      <c r="B304" s="6">
        <v>1982</v>
      </c>
      <c r="C304" s="23" t="str">
        <f>HYPERLINK('Detailed Lot Listing'!AB304,'Detailed Lot Listing'!AA304)</f>
        <v>Jean-Louis Chave, Hermitage</v>
      </c>
      <c r="D304" s="20">
        <v>300</v>
      </c>
      <c r="E304" s="20">
        <v>500</v>
      </c>
    </row>
    <row r="305" spans="1:5" ht="13.35" customHeight="1" x14ac:dyDescent="0.25">
      <c r="A305" s="6">
        <v>303</v>
      </c>
      <c r="B305" s="6">
        <v>1983</v>
      </c>
      <c r="C305" s="23" t="str">
        <f>HYPERLINK('Detailed Lot Listing'!AB305,'Detailed Lot Listing'!AA305)</f>
        <v>Chateau Rayas, Chateauneuf-du-Pape</v>
      </c>
      <c r="D305" s="20">
        <v>700</v>
      </c>
      <c r="E305" s="20">
        <v>1000</v>
      </c>
    </row>
    <row r="306" spans="1:5" ht="13.35" customHeight="1" x14ac:dyDescent="0.25">
      <c r="A306" s="6">
        <v>304</v>
      </c>
      <c r="B306" s="6">
        <v>1988</v>
      </c>
      <c r="C306" s="23" t="str">
        <f>HYPERLINK('Detailed Lot Listing'!AB306,'Detailed Lot Listing'!AA306)</f>
        <v>Jean-Louis Chave, Hermitage</v>
      </c>
      <c r="D306" s="20">
        <v>220</v>
      </c>
      <c r="E306" s="20">
        <v>320</v>
      </c>
    </row>
    <row r="307" spans="1:5" ht="13.35" customHeight="1" x14ac:dyDescent="0.25">
      <c r="A307" s="6">
        <v>305</v>
      </c>
      <c r="B307" s="6">
        <v>1990</v>
      </c>
      <c r="C307" s="23" t="str">
        <f>HYPERLINK('Detailed Lot Listing'!AB307,'Detailed Lot Listing'!AA307)</f>
        <v>Chateau de Beaucastel Rouge, Chateauneuf-du-Pape</v>
      </c>
      <c r="D307" s="20">
        <v>700</v>
      </c>
      <c r="E307" s="20">
        <v>900</v>
      </c>
    </row>
    <row r="308" spans="1:5" ht="13.35" customHeight="1" x14ac:dyDescent="0.25">
      <c r="A308" s="6">
        <v>306</v>
      </c>
      <c r="B308" s="6">
        <v>1990</v>
      </c>
      <c r="C308" s="23" t="str">
        <f>HYPERLINK('Detailed Lot Listing'!AB308,'Detailed Lot Listing'!AA308)</f>
        <v>Jean-Louis Chave, Hermitage</v>
      </c>
      <c r="D308" s="20">
        <v>800</v>
      </c>
      <c r="E308" s="20">
        <v>1200</v>
      </c>
    </row>
    <row r="309" spans="1:5" ht="13.35" customHeight="1" x14ac:dyDescent="0.25">
      <c r="A309" s="6">
        <v>307</v>
      </c>
      <c r="B309" s="6">
        <v>1990</v>
      </c>
      <c r="C309" s="23" t="str">
        <f>HYPERLINK('Detailed Lot Listing'!AB309,'Detailed Lot Listing'!AA309)</f>
        <v>Chateau Rayas, Chateauneuf-du-Pape</v>
      </c>
      <c r="D309" s="20">
        <v>1000</v>
      </c>
      <c r="E309" s="20">
        <v>1500</v>
      </c>
    </row>
    <row r="310" spans="1:5" ht="13.35" customHeight="1" x14ac:dyDescent="0.25">
      <c r="A310" s="6">
        <v>308</v>
      </c>
      <c r="B310" s="6">
        <v>1991</v>
      </c>
      <c r="C310" s="23" t="str">
        <f>HYPERLINK('Detailed Lot Listing'!AB310,'Detailed Lot Listing'!AA310)</f>
        <v>Gentaz Dervieux, Cote Rotie, Brune</v>
      </c>
      <c r="D310" s="20">
        <v>1000</v>
      </c>
      <c r="E310" s="20">
        <v>2000</v>
      </c>
    </row>
    <row r="311" spans="1:5" ht="13.35" customHeight="1" x14ac:dyDescent="0.25">
      <c r="A311" s="6">
        <v>309</v>
      </c>
      <c r="B311" s="6">
        <v>1992</v>
      </c>
      <c r="C311" s="23" t="str">
        <f>HYPERLINK('Detailed Lot Listing'!AB311,'Detailed Lot Listing'!AA311)</f>
        <v>Chateau Rayas, Chateauneuf-du-Pape</v>
      </c>
      <c r="D311" s="20">
        <v>300</v>
      </c>
      <c r="E311" s="20">
        <v>500</v>
      </c>
    </row>
    <row r="312" spans="1:5" ht="13.35" customHeight="1" x14ac:dyDescent="0.25">
      <c r="A312" s="6">
        <v>310</v>
      </c>
      <c r="B312" s="6">
        <v>1993</v>
      </c>
      <c r="C312" s="23" t="str">
        <f>HYPERLINK('Detailed Lot Listing'!AB312,'Detailed Lot Listing'!AA312)</f>
        <v>Thierry Allemand, Cornas, Chaillot</v>
      </c>
      <c r="D312" s="20">
        <v>1500</v>
      </c>
      <c r="E312" s="20">
        <v>2000</v>
      </c>
    </row>
    <row r="313" spans="1:5" ht="13.35" customHeight="1" x14ac:dyDescent="0.25">
      <c r="A313" s="6">
        <v>311</v>
      </c>
      <c r="B313" s="6">
        <v>2000</v>
      </c>
      <c r="C313" s="23" t="str">
        <f>HYPERLINK('Detailed Lot Listing'!AB313,'Detailed Lot Listing'!AA313)</f>
        <v>Maison Chapoutier, Hermitage, Ermitage Blanc L'oree</v>
      </c>
      <c r="D313" s="20">
        <v>500</v>
      </c>
      <c r="E313" s="20">
        <v>700</v>
      </c>
    </row>
    <row r="314" spans="1:5" ht="13.35" customHeight="1" x14ac:dyDescent="0.25">
      <c r="A314" s="6">
        <v>312</v>
      </c>
      <c r="B314" s="6">
        <v>2001</v>
      </c>
      <c r="C314" s="23" t="str">
        <f>HYPERLINK('Detailed Lot Listing'!AB314,'Detailed Lot Listing'!AA314)</f>
        <v>Chateau de Beaucastel Rouge, Chateauneuf-du-Pape (Magnums)</v>
      </c>
      <c r="D314" s="20">
        <v>650</v>
      </c>
      <c r="E314" s="20">
        <v>850</v>
      </c>
    </row>
    <row r="315" spans="1:5" ht="13.35" customHeight="1" x14ac:dyDescent="0.25">
      <c r="A315" s="6">
        <v>313</v>
      </c>
      <c r="B315" s="6">
        <v>2003</v>
      </c>
      <c r="C315" s="23" t="str">
        <f>HYPERLINK('Detailed Lot Listing'!AB315,'Detailed Lot Listing'!AA315)</f>
        <v>Domaine du Pegau, Chateauneuf-du-Pape, Da Capo (Double Magnum)</v>
      </c>
      <c r="D315" s="20">
        <v>800</v>
      </c>
      <c r="E315" s="20">
        <v>1200</v>
      </c>
    </row>
    <row r="316" spans="1:5" ht="13.35" customHeight="1" x14ac:dyDescent="0.25">
      <c r="A316" s="6">
        <v>314</v>
      </c>
      <c r="B316" s="6">
        <v>2004</v>
      </c>
      <c r="C316" s="23" t="str">
        <f>HYPERLINK('Detailed Lot Listing'!AB316,'Detailed Lot Listing'!AA316)</f>
        <v>Bosquet des Papes, Chateauneuf-du-Pape, A la Gloire de Mon Grand-Pere</v>
      </c>
      <c r="D316" s="20">
        <v>90</v>
      </c>
      <c r="E316" s="20">
        <v>120</v>
      </c>
    </row>
    <row r="317" spans="1:5" ht="13.35" customHeight="1" x14ac:dyDescent="0.25">
      <c r="A317" s="6">
        <v>315</v>
      </c>
      <c r="B317" s="6">
        <v>2005</v>
      </c>
      <c r="C317" s="23" t="str">
        <f>HYPERLINK('Detailed Lot Listing'!AB317,'Detailed Lot Listing'!AA317)</f>
        <v>Paul Jaboulet Aine, Crozes-Hermitage, Domaine de Thalabert</v>
      </c>
      <c r="D317" s="20">
        <v>160</v>
      </c>
      <c r="E317" s="20">
        <v>260</v>
      </c>
    </row>
    <row r="318" spans="1:5" ht="13.35" customHeight="1" x14ac:dyDescent="0.25">
      <c r="A318" s="6">
        <v>316</v>
      </c>
      <c r="B318" s="6">
        <v>2006</v>
      </c>
      <c r="C318" s="23" t="str">
        <f>HYPERLINK('Detailed Lot Listing'!AB318,'Detailed Lot Listing'!AA318)</f>
        <v>Paul Jaboulet Aine, Vacqueyras, Les Cypres</v>
      </c>
      <c r="D318" s="20">
        <v>90</v>
      </c>
      <c r="E318" s="20">
        <v>120</v>
      </c>
    </row>
    <row r="319" spans="1:5" ht="13.35" customHeight="1" x14ac:dyDescent="0.25">
      <c r="A319" s="6">
        <v>317</v>
      </c>
      <c r="B319" s="6">
        <v>2010</v>
      </c>
      <c r="C319" s="23" t="str">
        <f>HYPERLINK('Detailed Lot Listing'!AB319,'Detailed Lot Listing'!AA319)</f>
        <v>Delubac, Cairanne, Bruneau</v>
      </c>
      <c r="D319" s="20">
        <v>90</v>
      </c>
      <c r="E319" s="20">
        <v>120</v>
      </c>
    </row>
    <row r="320" spans="1:5" ht="13.35" customHeight="1" x14ac:dyDescent="0.25">
      <c r="A320" s="6">
        <v>318</v>
      </c>
      <c r="B320" s="6">
        <v>2012</v>
      </c>
      <c r="C320" s="23" t="str">
        <f>HYPERLINK('Detailed Lot Listing'!AB320,'Detailed Lot Listing'!AA320)</f>
        <v>Mas de Libian, Cotes du Rhone Villages, Khayyam</v>
      </c>
      <c r="D320" s="20">
        <v>60</v>
      </c>
      <c r="E320" s="20">
        <v>120</v>
      </c>
    </row>
    <row r="321" spans="1:5" ht="13.35" customHeight="1" x14ac:dyDescent="0.25">
      <c r="A321" s="6">
        <v>319</v>
      </c>
      <c r="B321" s="6">
        <v>2015</v>
      </c>
      <c r="C321" s="23" t="str">
        <f>HYPERLINK('Detailed Lot Listing'!AB321,'Detailed Lot Listing'!AA321)</f>
        <v>Pierre Gaillard, Cote Rotie, Esprit Blonde - In Bond</v>
      </c>
      <c r="D321" s="20">
        <v>240</v>
      </c>
      <c r="E321" s="20">
        <v>300</v>
      </c>
    </row>
    <row r="322" spans="1:5" ht="13.35" customHeight="1" x14ac:dyDescent="0.25">
      <c r="A322" s="6">
        <v>320</v>
      </c>
      <c r="B322" s="6">
        <v>2017</v>
      </c>
      <c r="C322" s="23" t="str">
        <f>HYPERLINK('Detailed Lot Listing'!AB322,'Detailed Lot Listing'!AA322)</f>
        <v>Jean-Claude Marsanne, Saint Joseph - In Bond</v>
      </c>
      <c r="D322" s="20">
        <v>180</v>
      </c>
      <c r="E322" s="20">
        <v>240</v>
      </c>
    </row>
    <row r="323" spans="1:5" ht="13.35" customHeight="1" x14ac:dyDescent="0.25">
      <c r="A323" s="6">
        <v>321</v>
      </c>
      <c r="B323" s="6">
        <v>2020</v>
      </c>
      <c r="C323" s="23" t="str">
        <f>HYPERLINK('Detailed Lot Listing'!AB323,'Detailed Lot Listing'!AA323)</f>
        <v>Font Courtedune, Chateauneuf-du-Pape - In Bond</v>
      </c>
      <c r="D323" s="20">
        <v>180</v>
      </c>
      <c r="E323" s="20">
        <v>260</v>
      </c>
    </row>
    <row r="324" spans="1:5" ht="13.35" customHeight="1" x14ac:dyDescent="0.25">
      <c r="A324" s="6">
        <v>322</v>
      </c>
      <c r="B324" s="6" t="s">
        <v>694</v>
      </c>
      <c r="C324" s="23" t="str">
        <f>HYPERLINK('Detailed Lot Listing'!AB324,'Detailed Lot Listing'!AA324)</f>
        <v>1996/1997 Mixed Lot of Paul Jaboulet Aine, Cornas, Domaine de Saint Pierre</v>
      </c>
      <c r="D324" s="20">
        <v>150</v>
      </c>
      <c r="E324" s="20">
        <v>220</v>
      </c>
    </row>
    <row r="325" spans="1:5" ht="13.35" customHeight="1" x14ac:dyDescent="0.25">
      <c r="A325" s="6">
        <v>323</v>
      </c>
      <c r="B325" s="6" t="s">
        <v>694</v>
      </c>
      <c r="C325" s="23" t="str">
        <f>HYPERLINK('Detailed Lot Listing'!AB325,'Detailed Lot Listing'!AA325)</f>
        <v>1996/2001 Maison Chapoutier, Hermitage, Ermitage Blanc L'oree</v>
      </c>
      <c r="D325" s="20">
        <v>380</v>
      </c>
      <c r="E325" s="20">
        <v>550</v>
      </c>
    </row>
    <row r="326" spans="1:5" ht="13.35" customHeight="1" x14ac:dyDescent="0.25">
      <c r="A326" s="6">
        <v>324</v>
      </c>
      <c r="B326" s="6">
        <v>2006</v>
      </c>
      <c r="C326" s="23" t="str">
        <f>HYPERLINK('Detailed Lot Listing'!AB326,'Detailed Lot Listing'!AA326)</f>
        <v>Mixed Lot of Paul Jaboulet Aine Crozes-Hermitage and Cornas</v>
      </c>
      <c r="D326" s="20">
        <v>120</v>
      </c>
      <c r="E326" s="20">
        <v>180</v>
      </c>
    </row>
    <row r="327" spans="1:5" ht="13.35" customHeight="1" x14ac:dyDescent="0.25">
      <c r="A327" s="6">
        <v>325</v>
      </c>
      <c r="B327" s="6">
        <v>2007</v>
      </c>
      <c r="C327" s="23" t="str">
        <f>HYPERLINK('Detailed Lot Listing'!AB327,'Detailed Lot Listing'!AA327)</f>
        <v>Domaine Pierre Usseglio, Chateauneuf-du-Pape, Reserve des 2 Freres</v>
      </c>
      <c r="D327" s="20">
        <v>650</v>
      </c>
      <c r="E327" s="20">
        <v>800</v>
      </c>
    </row>
    <row r="328" spans="1:5" ht="13.35" customHeight="1" x14ac:dyDescent="0.25">
      <c r="A328" s="6">
        <v>326</v>
      </c>
      <c r="B328" s="6">
        <v>2009</v>
      </c>
      <c r="C328" s="23" t="str">
        <f>HYPERLINK('Detailed Lot Listing'!AB328,'Detailed Lot Listing'!AA328)</f>
        <v>Mixed Lot of Paul Jaboulet Aine, Cotes du Rhone</v>
      </c>
      <c r="D328" s="20">
        <v>70</v>
      </c>
      <c r="E328" s="20">
        <v>110</v>
      </c>
    </row>
    <row r="329" spans="1:5" ht="13.35" customHeight="1" x14ac:dyDescent="0.25">
      <c r="A329" s="6">
        <v>327</v>
      </c>
      <c r="B329" s="6">
        <v>2012</v>
      </c>
      <c r="C329" s="23" t="str">
        <f>HYPERLINK('Detailed Lot Listing'!AB329,'Detailed Lot Listing'!AA329)</f>
        <v>Mixed Lot from Stephane Ogier and Domaine Rostaing</v>
      </c>
      <c r="D329" s="20">
        <v>80</v>
      </c>
      <c r="E329" s="20">
        <v>120</v>
      </c>
    </row>
    <row r="330" spans="1:5" ht="13.35" customHeight="1" x14ac:dyDescent="0.25">
      <c r="A330" s="6">
        <v>328</v>
      </c>
      <c r="B330" s="6">
        <v>2012</v>
      </c>
      <c r="C330" s="23" t="str">
        <f>HYPERLINK('Detailed Lot Listing'!AB330,'Detailed Lot Listing'!AA330)</f>
        <v>Mixed Lot of Saint-Joseph and Crozes-Hermitage</v>
      </c>
      <c r="D330" s="20">
        <v>90</v>
      </c>
      <c r="E330" s="20">
        <v>120</v>
      </c>
    </row>
    <row r="331" spans="1:5" ht="13.35" customHeight="1" x14ac:dyDescent="0.25">
      <c r="A331" s="6">
        <v>329</v>
      </c>
      <c r="B331" s="6" t="s">
        <v>694</v>
      </c>
      <c r="C331" s="23" t="str">
        <f>HYPERLINK('Detailed Lot Listing'!AB331,'Detailed Lot Listing'!AA331)</f>
        <v>1985/1986 Mixed Lot of Chateauneuf du Pape</v>
      </c>
      <c r="D331" s="20">
        <v>180</v>
      </c>
      <c r="E331" s="20">
        <v>260</v>
      </c>
    </row>
    <row r="332" spans="1:5" ht="13.35" customHeight="1" x14ac:dyDescent="0.25">
      <c r="A332" s="6">
        <v>330</v>
      </c>
      <c r="B332" s="6">
        <v>2013</v>
      </c>
      <c r="C332" s="23" t="str">
        <f>HYPERLINK('Detailed Lot Listing'!AB332,'Detailed Lot Listing'!AA332)</f>
        <v>Domaine de Bila-Haut, Cotes du Roussillon, Latour de France Occultum Lapidem - In Bond</v>
      </c>
      <c r="D332" s="20">
        <v>80</v>
      </c>
      <c r="E332" s="20">
        <v>120</v>
      </c>
    </row>
    <row r="333" spans="1:5" ht="13.35" customHeight="1" x14ac:dyDescent="0.25">
      <c r="A333" s="6">
        <v>331</v>
      </c>
      <c r="B333" s="6">
        <v>2015</v>
      </c>
      <c r="C333" s="23" t="str">
        <f>HYPERLINK('Detailed Lot Listing'!AB333,'Detailed Lot Listing'!AA333)</f>
        <v>Jean Foillard, Athanor, Morgon - In Bond</v>
      </c>
      <c r="D333" s="20">
        <v>400</v>
      </c>
      <c r="E333" s="20">
        <v>500</v>
      </c>
    </row>
    <row r="334" spans="1:5" ht="13.35" customHeight="1" x14ac:dyDescent="0.25">
      <c r="A334" s="6">
        <v>332</v>
      </c>
      <c r="B334" s="6">
        <v>2016</v>
      </c>
      <c r="C334" s="23" t="str">
        <f>HYPERLINK('Detailed Lot Listing'!AB334,'Detailed Lot Listing'!AA334)</f>
        <v>Lafage, Bastide Miraflors, Cotes du Roussillon - In Bond</v>
      </c>
      <c r="D334" s="20">
        <v>100</v>
      </c>
      <c r="E334" s="20">
        <v>140</v>
      </c>
    </row>
    <row r="335" spans="1:5" ht="13.35" customHeight="1" x14ac:dyDescent="0.25">
      <c r="A335" s="6">
        <v>333</v>
      </c>
      <c r="B335" s="6">
        <v>2016</v>
      </c>
      <c r="C335" s="23" t="str">
        <f>HYPERLINK('Detailed Lot Listing'!AB335,'Detailed Lot Listing'!AA335)</f>
        <v>Marcel Lapierre, Morgon (Magnums) - In Bond</v>
      </c>
      <c r="D335" s="20">
        <v>130</v>
      </c>
      <c r="E335" s="20">
        <v>170</v>
      </c>
    </row>
    <row r="336" spans="1:5" ht="13.35" customHeight="1" x14ac:dyDescent="0.25">
      <c r="A336" s="6">
        <v>334</v>
      </c>
      <c r="B336" s="6">
        <v>2018</v>
      </c>
      <c r="C336" s="23" t="str">
        <f>HYPERLINK('Detailed Lot Listing'!AB336,'Detailed Lot Listing'!AA336)</f>
        <v>Lafage, Bastide Miraflors, Cotes du Roussillon - In Bond</v>
      </c>
      <c r="D336" s="20">
        <v>100</v>
      </c>
      <c r="E336" s="20">
        <v>140</v>
      </c>
    </row>
    <row r="337" spans="1:5" ht="13.35" customHeight="1" x14ac:dyDescent="0.25">
      <c r="A337" s="6">
        <v>335</v>
      </c>
      <c r="B337" s="6">
        <v>2002</v>
      </c>
      <c r="C337" s="23" t="str">
        <f>HYPERLINK('Detailed Lot Listing'!AB337,'Detailed Lot Listing'!AA337)</f>
        <v>Gunderloch, Nackenheim Rothenberg Riesling TBA, Rheinhessen (Halves)</v>
      </c>
      <c r="D337" s="20">
        <v>1000</v>
      </c>
      <c r="E337" s="20">
        <v>2000</v>
      </c>
    </row>
    <row r="338" spans="1:5" ht="13.35" customHeight="1" x14ac:dyDescent="0.25">
      <c r="A338" s="6">
        <v>336</v>
      </c>
      <c r="B338" s="6">
        <v>2003</v>
      </c>
      <c r="C338" s="23" t="str">
        <f>HYPERLINK('Detailed Lot Listing'!AB338,'Detailed Lot Listing'!AA338)</f>
        <v>Gunderloch, Nackenheim Rothenberg Riesling TBA, Rheinhessen (Halves)</v>
      </c>
      <c r="D338" s="20">
        <v>800</v>
      </c>
      <c r="E338" s="20">
        <v>1300</v>
      </c>
    </row>
    <row r="339" spans="1:5" ht="13.35" customHeight="1" x14ac:dyDescent="0.25">
      <c r="A339" s="6">
        <v>337</v>
      </c>
      <c r="B339" s="6">
        <v>2005</v>
      </c>
      <c r="C339" s="23" t="str">
        <f>HYPERLINK('Detailed Lot Listing'!AB339,'Detailed Lot Listing'!AA339)</f>
        <v>Donnhoff, Norheimer Dellchen Riesling Spatlese, Nahe - In Bond</v>
      </c>
      <c r="D339" s="20">
        <v>200</v>
      </c>
      <c r="E339" s="20">
        <v>300</v>
      </c>
    </row>
    <row r="340" spans="1:5" ht="13.35" customHeight="1" x14ac:dyDescent="0.25">
      <c r="A340" s="6">
        <v>338</v>
      </c>
      <c r="B340" s="6">
        <v>2019</v>
      </c>
      <c r="C340" s="23" t="str">
        <f>HYPERLINK('Detailed Lot Listing'!AB340,'Detailed Lot Listing'!AA340)</f>
        <v>Franz Hirtzberger, Rotes Tor Gruner Veltliner Smaragd, Wachau - In Bond</v>
      </c>
      <c r="D340" s="20">
        <v>380</v>
      </c>
      <c r="E340" s="20">
        <v>460</v>
      </c>
    </row>
    <row r="341" spans="1:5" ht="13.35" customHeight="1" x14ac:dyDescent="0.25">
      <c r="A341" s="6">
        <v>339</v>
      </c>
      <c r="B341" s="6">
        <v>2021</v>
      </c>
      <c r="C341" s="23" t="str">
        <f>HYPERLINK('Detailed Lot Listing'!AB341,'Detailed Lot Listing'!AA341)</f>
        <v>Prager, Hinter Burg Gruner Veltliner Federspiel, Wachau - In Bond</v>
      </c>
      <c r="D341" s="20">
        <v>140</v>
      </c>
      <c r="E341" s="20">
        <v>200</v>
      </c>
    </row>
    <row r="342" spans="1:5" ht="13.35" customHeight="1" x14ac:dyDescent="0.25">
      <c r="A342" s="6">
        <v>340</v>
      </c>
      <c r="B342" s="6">
        <v>2007</v>
      </c>
      <c r="C342" s="23" t="str">
        <f>HYPERLINK('Detailed Lot Listing'!AB342,'Detailed Lot Listing'!AA342)</f>
        <v>Gaja, Langhe Conteisa, Barolo DOCG - In Bond</v>
      </c>
      <c r="D342" s="20">
        <v>700</v>
      </c>
      <c r="E342" s="20">
        <v>900</v>
      </c>
    </row>
    <row r="343" spans="1:5" ht="13.35" customHeight="1" x14ac:dyDescent="0.25">
      <c r="A343" s="6">
        <v>341</v>
      </c>
      <c r="B343" s="6">
        <v>2010</v>
      </c>
      <c r="C343" s="23" t="str">
        <f>HYPERLINK('Detailed Lot Listing'!AB343,'Detailed Lot Listing'!AA343)</f>
        <v>Biondi-Santi, Brunello di Montalcino - In Bond</v>
      </c>
      <c r="D343" s="20">
        <v>340</v>
      </c>
      <c r="E343" s="20">
        <v>440</v>
      </c>
    </row>
    <row r="344" spans="1:5" ht="13.35" customHeight="1" x14ac:dyDescent="0.25">
      <c r="A344" s="6">
        <v>342</v>
      </c>
      <c r="B344" s="6">
        <v>2010</v>
      </c>
      <c r="C344" s="23" t="str">
        <f>HYPERLINK('Detailed Lot Listing'!AB344,'Detailed Lot Listing'!AA344)</f>
        <v>Giacomo Conterno, Barbera d'Alba, Cascina Francia (Magnums)</v>
      </c>
      <c r="D344" s="20">
        <v>250</v>
      </c>
      <c r="E344" s="20">
        <v>360</v>
      </c>
    </row>
    <row r="345" spans="1:5" ht="13.35" customHeight="1" x14ac:dyDescent="0.25">
      <c r="A345" s="6">
        <v>343</v>
      </c>
      <c r="B345" s="6">
        <v>2013</v>
      </c>
      <c r="C345" s="23" t="str">
        <f>HYPERLINK('Detailed Lot Listing'!AB345,'Detailed Lot Listing'!AA345)</f>
        <v>Elio Sandri, Barolo, Perno Riserva - In Bond</v>
      </c>
      <c r="D345" s="20">
        <v>380</v>
      </c>
      <c r="E345" s="20">
        <v>480</v>
      </c>
    </row>
    <row r="346" spans="1:5" ht="13.35" customHeight="1" x14ac:dyDescent="0.25">
      <c r="A346" s="6">
        <v>344</v>
      </c>
      <c r="B346" s="6">
        <v>2013</v>
      </c>
      <c r="C346" s="23" t="str">
        <f>HYPERLINK('Detailed Lot Listing'!AB346,'Detailed Lot Listing'!AA346)</f>
        <v>Rocca di Frassinello, Maremma Toscana IGT - In Bond</v>
      </c>
      <c r="D346" s="20">
        <v>140</v>
      </c>
      <c r="E346" s="20">
        <v>180</v>
      </c>
    </row>
    <row r="347" spans="1:5" ht="13.35" customHeight="1" x14ac:dyDescent="0.25">
      <c r="A347" s="6">
        <v>345</v>
      </c>
      <c r="B347" s="6">
        <v>2015</v>
      </c>
      <c r="C347" s="23" t="str">
        <f>HYPERLINK('Detailed Lot Listing'!AB347,'Detailed Lot Listing'!AA347)</f>
        <v>Dal Forno Romano, Valpolicella, Superiore Monte Lodoletta</v>
      </c>
      <c r="D347" s="20">
        <v>200</v>
      </c>
      <c r="E347" s="20">
        <v>260</v>
      </c>
    </row>
    <row r="348" spans="1:5" ht="13.35" customHeight="1" x14ac:dyDescent="0.25">
      <c r="A348" s="6">
        <v>346</v>
      </c>
      <c r="B348" s="6">
        <v>2015</v>
      </c>
      <c r="C348" s="23" t="str">
        <f>HYPERLINK('Detailed Lot Listing'!AB348,'Detailed Lot Listing'!AA348)</f>
        <v>Tua Rita, Giusto Notri, IGT - In Bond</v>
      </c>
      <c r="D348" s="20">
        <v>190</v>
      </c>
      <c r="E348" s="20">
        <v>220</v>
      </c>
    </row>
    <row r="349" spans="1:5" ht="13.35" customHeight="1" x14ac:dyDescent="0.25">
      <c r="A349" s="6">
        <v>347</v>
      </c>
      <c r="B349" s="6">
        <v>2015</v>
      </c>
      <c r="C349" s="23" t="str">
        <f>HYPERLINK('Detailed Lot Listing'!AB349,'Detailed Lot Listing'!AA349)</f>
        <v>Tua Rita, Giusto Notri, IGT - In Bond</v>
      </c>
      <c r="D349" s="20">
        <v>190</v>
      </c>
      <c r="E349" s="20">
        <v>220</v>
      </c>
    </row>
    <row r="350" spans="1:5" ht="13.35" customHeight="1" x14ac:dyDescent="0.25">
      <c r="A350" s="6">
        <v>348</v>
      </c>
      <c r="B350" s="6">
        <v>2016</v>
      </c>
      <c r="C350" s="23" t="str">
        <f>HYPERLINK('Detailed Lot Listing'!AB350,'Detailed Lot Listing'!AA350)</f>
        <v>Paitin, Barbaresco, Sori Paitin Vecchie Vigne Riserva - In Bond</v>
      </c>
      <c r="D350" s="20">
        <v>340</v>
      </c>
      <c r="E350" s="20">
        <v>440</v>
      </c>
    </row>
    <row r="351" spans="1:5" ht="13.35" customHeight="1" x14ac:dyDescent="0.25">
      <c r="A351" s="6">
        <v>349</v>
      </c>
      <c r="B351" s="6">
        <v>2016</v>
      </c>
      <c r="C351" s="23" t="str">
        <f>HYPERLINK('Detailed Lot Listing'!AB351,'Detailed Lot Listing'!AA351)</f>
        <v>Fratelli Alessandria, Barolo - In Bond</v>
      </c>
      <c r="D351" s="20">
        <v>240</v>
      </c>
      <c r="E351" s="20">
        <v>280</v>
      </c>
    </row>
    <row r="352" spans="1:5" ht="13.35" customHeight="1" x14ac:dyDescent="0.25">
      <c r="A352" s="6">
        <v>350</v>
      </c>
      <c r="B352" s="6">
        <v>2016</v>
      </c>
      <c r="C352" s="23" t="str">
        <f>HYPERLINK('Detailed Lot Listing'!AB352,'Detailed Lot Listing'!AA352)</f>
        <v>Marengo, Barolo, Bricco Viole - In Bond</v>
      </c>
      <c r="D352" s="20">
        <v>280</v>
      </c>
      <c r="E352" s="20">
        <v>340</v>
      </c>
    </row>
    <row r="353" spans="1:5" ht="13.35" customHeight="1" x14ac:dyDescent="0.25">
      <c r="A353" s="6">
        <v>351</v>
      </c>
      <c r="B353" s="6">
        <v>2016</v>
      </c>
      <c r="C353" s="23" t="str">
        <f>HYPERLINK('Detailed Lot Listing'!AB353,'Detailed Lot Listing'!AA353)</f>
        <v>Tignanello, Toscana</v>
      </c>
      <c r="D353" s="20">
        <v>480</v>
      </c>
      <c r="E353" s="20">
        <v>600</v>
      </c>
    </row>
    <row r="354" spans="1:5" ht="13.35" customHeight="1" x14ac:dyDescent="0.25">
      <c r="A354" s="6">
        <v>352</v>
      </c>
      <c r="B354" s="6">
        <v>2016</v>
      </c>
      <c r="C354" s="23" t="str">
        <f>HYPERLINK('Detailed Lot Listing'!AB354,'Detailed Lot Listing'!AA354)</f>
        <v>Poggio Tesoro, Bolgheri, Sondraia - In Bond</v>
      </c>
      <c r="D354" s="20">
        <v>240</v>
      </c>
      <c r="E354" s="20">
        <v>280</v>
      </c>
    </row>
    <row r="355" spans="1:5" ht="13.35" customHeight="1" x14ac:dyDescent="0.25">
      <c r="A355" s="6">
        <v>353</v>
      </c>
      <c r="B355" s="6">
        <v>2016</v>
      </c>
      <c r="C355" s="23" t="str">
        <f>HYPERLINK('Detailed Lot Listing'!AB355,'Detailed Lot Listing'!AA355)</f>
        <v>Produttori del Barbaresco, Barbaresco - In Bond</v>
      </c>
      <c r="D355" s="20">
        <v>240</v>
      </c>
      <c r="E355" s="20">
        <v>320</v>
      </c>
    </row>
    <row r="356" spans="1:5" ht="13.35" customHeight="1" x14ac:dyDescent="0.25">
      <c r="A356" s="6">
        <v>354</v>
      </c>
      <c r="B356" s="6">
        <v>2016</v>
      </c>
      <c r="C356" s="23" t="str">
        <f>HYPERLINK('Detailed Lot Listing'!AB356,'Detailed Lot Listing'!AA356)</f>
        <v>Produttori del Barbaresco, Barbaresco - In Bond</v>
      </c>
      <c r="D356" s="20">
        <v>240</v>
      </c>
      <c r="E356" s="20">
        <v>320</v>
      </c>
    </row>
    <row r="357" spans="1:5" ht="13.35" customHeight="1" x14ac:dyDescent="0.25">
      <c r="A357" s="6">
        <v>355</v>
      </c>
      <c r="B357" s="6">
        <v>2016</v>
      </c>
      <c r="C357" s="23" t="str">
        <f>HYPERLINK('Detailed Lot Listing'!AB357,'Detailed Lot Listing'!AA357)</f>
        <v>di Biserno, Il Pino, Toscana IGT - In Bond</v>
      </c>
      <c r="D357" s="20">
        <v>200</v>
      </c>
      <c r="E357" s="20">
        <v>260</v>
      </c>
    </row>
    <row r="358" spans="1:5" ht="13.35" customHeight="1" x14ac:dyDescent="0.25">
      <c r="A358" s="6">
        <v>356</v>
      </c>
      <c r="B358" s="6">
        <v>2017</v>
      </c>
      <c r="C358" s="23" t="str">
        <f>HYPERLINK('Detailed Lot Listing'!AB358,'Detailed Lot Listing'!AA358)</f>
        <v>Tignanello, Toscana</v>
      </c>
      <c r="D358" s="20">
        <v>420</v>
      </c>
      <c r="E358" s="20">
        <v>520</v>
      </c>
    </row>
    <row r="359" spans="1:5" ht="13.35" customHeight="1" x14ac:dyDescent="0.25">
      <c r="A359" s="6">
        <v>357</v>
      </c>
      <c r="B359" s="6">
        <v>2018</v>
      </c>
      <c r="C359" s="23" t="str">
        <f>HYPERLINK('Detailed Lot Listing'!AB359,'Detailed Lot Listing'!AA359)</f>
        <v>Fontodi, Flaccianello delle Pieve, Colli della Toscana Centrale</v>
      </c>
      <c r="D359" s="20">
        <v>360</v>
      </c>
      <c r="E359" s="20">
        <v>460</v>
      </c>
    </row>
    <row r="360" spans="1:5" ht="13.35" customHeight="1" x14ac:dyDescent="0.25">
      <c r="A360" s="6">
        <v>358</v>
      </c>
      <c r="B360" s="6">
        <v>2018</v>
      </c>
      <c r="C360" s="23" t="str">
        <f>HYPERLINK('Detailed Lot Listing'!AB360,'Detailed Lot Listing'!AA360)</f>
        <v>Le Chiuse, Brunello di Montalcino</v>
      </c>
      <c r="D360" s="20">
        <v>160</v>
      </c>
      <c r="E360" s="20">
        <v>220</v>
      </c>
    </row>
    <row r="361" spans="1:5" ht="13.35" customHeight="1" x14ac:dyDescent="0.25">
      <c r="A361" s="6">
        <v>359</v>
      </c>
      <c r="B361" s="6">
        <v>2018</v>
      </c>
      <c r="C361" s="23" t="str">
        <f>HYPERLINK('Detailed Lot Listing'!AB361,'Detailed Lot Listing'!AA361)</f>
        <v>Antinori (Guado Tasso), Il Bruciato, IGT - In Bond</v>
      </c>
      <c r="D361" s="20">
        <v>260</v>
      </c>
      <c r="E361" s="20">
        <v>320</v>
      </c>
    </row>
    <row r="362" spans="1:5" ht="13.35" customHeight="1" x14ac:dyDescent="0.25">
      <c r="A362" s="6">
        <v>360</v>
      </c>
      <c r="B362" s="6">
        <v>2018</v>
      </c>
      <c r="C362" s="23" t="str">
        <f>HYPERLINK('Detailed Lot Listing'!AB362,'Detailed Lot Listing'!AA362)</f>
        <v>Bibi Graetz, Testamatta Rosso, Toscana</v>
      </c>
      <c r="D362" s="20">
        <v>130</v>
      </c>
      <c r="E362" s="20">
        <v>160</v>
      </c>
    </row>
    <row r="363" spans="1:5" ht="13.35" customHeight="1" x14ac:dyDescent="0.25">
      <c r="A363" s="6">
        <v>361</v>
      </c>
      <c r="B363" s="6">
        <v>2019</v>
      </c>
      <c r="C363" s="23" t="str">
        <f>HYPERLINK('Detailed Lot Listing'!AB363,'Detailed Lot Listing'!AA363)</f>
        <v>Argentiera, Bolgheri, Superiore</v>
      </c>
      <c r="D363" s="20">
        <v>130</v>
      </c>
      <c r="E363" s="20">
        <v>160</v>
      </c>
    </row>
    <row r="364" spans="1:5" ht="13.35" customHeight="1" x14ac:dyDescent="0.25">
      <c r="A364" s="6">
        <v>362</v>
      </c>
      <c r="B364" s="6">
        <v>2019</v>
      </c>
      <c r="C364" s="23" t="str">
        <f>HYPERLINK('Detailed Lot Listing'!AB364,'Detailed Lot Listing'!AA364)</f>
        <v>Monacesca, Mirum, Verdicchio di Matelica Riserva - In Bond</v>
      </c>
      <c r="D364" s="20">
        <v>100</v>
      </c>
      <c r="E364" s="20">
        <v>140</v>
      </c>
    </row>
    <row r="365" spans="1:5" ht="13.35" customHeight="1" x14ac:dyDescent="0.25">
      <c r="A365" s="6">
        <v>363</v>
      </c>
      <c r="B365" s="6">
        <v>2020</v>
      </c>
      <c r="C365" s="23" t="str">
        <f>HYPERLINK('Detailed Lot Listing'!AB365,'Detailed Lot Listing'!AA365)</f>
        <v>Castello di Ama, Chianti Classico (Magnums) - In Bond</v>
      </c>
      <c r="D365" s="20">
        <v>120</v>
      </c>
      <c r="E365" s="20">
        <v>150</v>
      </c>
    </row>
    <row r="366" spans="1:5" ht="13.35" customHeight="1" x14ac:dyDescent="0.25">
      <c r="A366" s="6">
        <v>364</v>
      </c>
      <c r="B366" s="6" t="s">
        <v>694</v>
      </c>
      <c r="C366" s="23" t="str">
        <f>HYPERLINK('Detailed Lot Listing'!AB366,'Detailed Lot Listing'!AA366)</f>
        <v>2007/2017 Tignanello, Toscana</v>
      </c>
      <c r="D366" s="20">
        <v>340</v>
      </c>
      <c r="E366" s="20">
        <v>420</v>
      </c>
    </row>
    <row r="367" spans="1:5" ht="13.35" customHeight="1" x14ac:dyDescent="0.25">
      <c r="A367" s="6">
        <v>365</v>
      </c>
      <c r="B367" s="6">
        <v>2004</v>
      </c>
      <c r="C367" s="23" t="str">
        <f>HYPERLINK('Detailed Lot Listing'!AB367,'Detailed Lot Listing'!AA367)</f>
        <v>La Rioja Alta, Gran Reserva 904, Rioja -In Bond</v>
      </c>
      <c r="D367" s="20">
        <v>280</v>
      </c>
      <c r="E367" s="20">
        <v>300</v>
      </c>
    </row>
    <row r="368" spans="1:5" ht="13.35" customHeight="1" x14ac:dyDescent="0.25">
      <c r="A368" s="6">
        <v>366</v>
      </c>
      <c r="B368" s="6">
        <v>2007</v>
      </c>
      <c r="C368" s="23" t="str">
        <f>HYPERLINK('Detailed Lot Listing'!AB368,'Detailed Lot Listing'!AA368)</f>
        <v>Remirez Ganuza, Reserva, Rioja - In Bond</v>
      </c>
      <c r="D368" s="20">
        <v>200</v>
      </c>
      <c r="E368" s="20">
        <v>300</v>
      </c>
    </row>
    <row r="369" spans="1:5" ht="13.35" customHeight="1" x14ac:dyDescent="0.25">
      <c r="A369" s="6">
        <v>367</v>
      </c>
      <c r="B369" s="6">
        <v>2010</v>
      </c>
      <c r="C369" s="23" t="str">
        <f>HYPERLINK('Detailed Lot Listing'!AB369,'Detailed Lot Listing'!AA369)</f>
        <v>CVNE, Rioja Gran Reserva Imperial (Magnums) - In Bond</v>
      </c>
      <c r="D369" s="20">
        <v>150</v>
      </c>
      <c r="E369" s="20">
        <v>200</v>
      </c>
    </row>
    <row r="370" spans="1:5" ht="13.35" customHeight="1" x14ac:dyDescent="0.25">
      <c r="A370" s="6">
        <v>368</v>
      </c>
      <c r="B370" s="6">
        <v>2016</v>
      </c>
      <c r="C370" s="23" t="str">
        <f>HYPERLINK('Detailed Lot Listing'!AB370,'Detailed Lot Listing'!AA370)</f>
        <v>Muga, Prado Enea Gran Reserva, Rioja</v>
      </c>
      <c r="D370" s="20">
        <v>170</v>
      </c>
      <c r="E370" s="20">
        <v>220</v>
      </c>
    </row>
    <row r="371" spans="1:5" ht="13.35" customHeight="1" x14ac:dyDescent="0.25">
      <c r="A371" s="6">
        <v>369</v>
      </c>
      <c r="B371" s="6">
        <v>2016</v>
      </c>
      <c r="C371" s="23" t="str">
        <f>HYPERLINK('Detailed Lot Listing'!AB371,'Detailed Lot Listing'!AA371)</f>
        <v>Torre de Ona, Martelo Reserva, Rioja (Magnums) - In Bond</v>
      </c>
      <c r="D371" s="20">
        <v>70</v>
      </c>
      <c r="E371" s="20">
        <v>90</v>
      </c>
    </row>
    <row r="372" spans="1:5" ht="13.35" customHeight="1" x14ac:dyDescent="0.25">
      <c r="A372" s="6">
        <v>370</v>
      </c>
      <c r="B372" s="6">
        <v>2016</v>
      </c>
      <c r="C372" s="23" t="str">
        <f>HYPERLINK('Detailed Lot Listing'!AB372,'Detailed Lot Listing'!AA372)</f>
        <v>Rioja Alta, Vina Ardanza Reserva, Rioja (Magnums) - In Bond</v>
      </c>
      <c r="D372" s="20">
        <v>50</v>
      </c>
      <c r="E372" s="20">
        <v>80</v>
      </c>
    </row>
    <row r="373" spans="1:5" ht="13.35" customHeight="1" x14ac:dyDescent="0.25">
      <c r="A373" s="6">
        <v>371</v>
      </c>
      <c r="B373" s="6">
        <v>2017</v>
      </c>
      <c r="C373" s="23" t="str">
        <f>HYPERLINK('Detailed Lot Listing'!AB373,'Detailed Lot Listing'!AA373)</f>
        <v>Dominio Aguila, Ribera del Duero, Canta Perdiz</v>
      </c>
      <c r="D373" s="20">
        <v>260</v>
      </c>
      <c r="E373" s="20">
        <v>340</v>
      </c>
    </row>
    <row r="374" spans="1:5" ht="13.35" customHeight="1" x14ac:dyDescent="0.25">
      <c r="A374" s="6">
        <v>372</v>
      </c>
      <c r="B374" s="6">
        <v>2018</v>
      </c>
      <c r="C374" s="23" t="str">
        <f>HYPERLINK('Detailed Lot Listing'!AB374,'Detailed Lot Listing'!AA374)</f>
        <v>Dominio Aguila, Ribera del Duero, Reserva</v>
      </c>
      <c r="D374" s="20">
        <v>90</v>
      </c>
      <c r="E374" s="20">
        <v>120</v>
      </c>
    </row>
    <row r="375" spans="1:5" ht="13.35" customHeight="1" x14ac:dyDescent="0.25">
      <c r="A375" s="6">
        <v>373</v>
      </c>
      <c r="B375" s="6">
        <v>2020</v>
      </c>
      <c r="C375" s="23" t="str">
        <f>HYPERLINK('Detailed Lot Listing'!AB375,'Detailed Lot Listing'!AA375)</f>
        <v>Merayo, Bierzo, Tres Filas Mencia - In Bond</v>
      </c>
      <c r="D375" s="20">
        <v>60</v>
      </c>
      <c r="E375" s="20">
        <v>100</v>
      </c>
    </row>
    <row r="376" spans="1:5" ht="13.35" customHeight="1" x14ac:dyDescent="0.25">
      <c r="A376" s="6">
        <v>374</v>
      </c>
      <c r="B376" s="6">
        <v>2014</v>
      </c>
      <c r="C376" s="23" t="str">
        <f>HYPERLINK('Detailed Lot Listing'!AB376,'Detailed Lot Listing'!AA376)</f>
        <v>Anwilka, Stellenbosch - In Bond</v>
      </c>
      <c r="D376" s="20">
        <v>100</v>
      </c>
      <c r="E376" s="20">
        <v>140</v>
      </c>
    </row>
    <row r="377" spans="1:5" ht="13.35" customHeight="1" x14ac:dyDescent="0.25">
      <c r="A377" s="6">
        <v>375</v>
      </c>
      <c r="B377" s="6">
        <v>2018</v>
      </c>
      <c r="C377" s="23" t="str">
        <f>HYPERLINK('Detailed Lot Listing'!AB377,'Detailed Lot Listing'!AA377)</f>
        <v>Anwilka, Stellenbosch - In Bond</v>
      </c>
      <c r="D377" s="20">
        <v>100</v>
      </c>
      <c r="E377" s="20">
        <v>140</v>
      </c>
    </row>
    <row r="378" spans="1:5" ht="13.35" customHeight="1" x14ac:dyDescent="0.25">
      <c r="A378" s="6">
        <v>376</v>
      </c>
      <c r="B378" s="6">
        <v>1983</v>
      </c>
      <c r="C378" s="23" t="str">
        <f>HYPERLINK('Detailed Lot Listing'!AB378,'Detailed Lot Listing'!AA378)</f>
        <v>Penfolds, Grange Hermitage Bin 95, South Australia</v>
      </c>
      <c r="D378" s="20">
        <v>250</v>
      </c>
      <c r="E378" s="20">
        <v>350</v>
      </c>
    </row>
    <row r="379" spans="1:5" ht="13.35" customHeight="1" x14ac:dyDescent="0.25">
      <c r="A379" s="6">
        <v>377</v>
      </c>
      <c r="B379" s="6">
        <v>1991</v>
      </c>
      <c r="C379" s="23" t="str">
        <f>HYPERLINK('Detailed Lot Listing'!AB379,'Detailed Lot Listing'!AA379)</f>
        <v>Henschke, Mount Edelstone Vineyard, Eden Valley</v>
      </c>
      <c r="D379" s="20">
        <v>100</v>
      </c>
      <c r="E379" s="20">
        <v>150</v>
      </c>
    </row>
    <row r="380" spans="1:5" ht="13.35" customHeight="1" x14ac:dyDescent="0.25">
      <c r="A380" s="6">
        <v>378</v>
      </c>
      <c r="B380" s="6">
        <v>1996</v>
      </c>
      <c r="C380" s="23" t="str">
        <f>HYPERLINK('Detailed Lot Listing'!AB380,'Detailed Lot Listing'!AA380)</f>
        <v>Penfolds, Grange, South Australia</v>
      </c>
      <c r="D380" s="20">
        <v>200</v>
      </c>
      <c r="E380" s="20">
        <v>300</v>
      </c>
    </row>
    <row r="381" spans="1:5" ht="13.35" customHeight="1" x14ac:dyDescent="0.25">
      <c r="A381" s="6">
        <v>379</v>
      </c>
      <c r="B381" s="6">
        <v>1996</v>
      </c>
      <c r="C381" s="23" t="str">
        <f>HYPERLINK('Detailed Lot Listing'!AB381,'Detailed Lot Listing'!AA381)</f>
        <v>Clarendon Hills, Astralis, South Australia</v>
      </c>
      <c r="D381" s="20">
        <v>180</v>
      </c>
      <c r="E381" s="20">
        <v>260</v>
      </c>
    </row>
    <row r="382" spans="1:5" ht="13.35" customHeight="1" x14ac:dyDescent="0.25">
      <c r="A382" s="6">
        <v>380</v>
      </c>
      <c r="B382" s="6">
        <v>2005</v>
      </c>
      <c r="C382" s="23" t="str">
        <f>HYPERLINK('Detailed Lot Listing'!AB382,'Detailed Lot Listing'!AA382)</f>
        <v>Mitolo, G.A.M. Shiraz, McLaren Vale - In Bond</v>
      </c>
      <c r="D382" s="20">
        <v>260</v>
      </c>
      <c r="E382" s="20">
        <v>340</v>
      </c>
    </row>
    <row r="383" spans="1:5" ht="13.35" customHeight="1" x14ac:dyDescent="0.25">
      <c r="A383" s="6">
        <v>381</v>
      </c>
      <c r="B383" s="6">
        <v>2005</v>
      </c>
      <c r="C383" s="23" t="str">
        <f>HYPERLINK('Detailed Lot Listing'!AB383,'Detailed Lot Listing'!AA383)</f>
        <v>Mitolo, G.A.M. Shiraz, McLaren Vale - In Bond</v>
      </c>
      <c r="D383" s="20">
        <v>260</v>
      </c>
      <c r="E383" s="20">
        <v>340</v>
      </c>
    </row>
    <row r="384" spans="1:5" ht="13.35" customHeight="1" x14ac:dyDescent="0.25">
      <c r="A384" s="6">
        <v>382</v>
      </c>
      <c r="B384" s="6">
        <v>2001</v>
      </c>
      <c r="C384" s="23" t="str">
        <f>HYPERLINK('Detailed Lot Listing'!AB384,'Detailed Lot Listing'!AA384)</f>
        <v>Harlan Estate, The Maiden, Napa Valley</v>
      </c>
      <c r="D384" s="20">
        <v>700</v>
      </c>
      <c r="E384" s="20">
        <v>850</v>
      </c>
    </row>
    <row r="385" spans="1:5" ht="13.35" customHeight="1" x14ac:dyDescent="0.25">
      <c r="A385" s="6">
        <v>383</v>
      </c>
      <c r="B385" s="6">
        <v>2002</v>
      </c>
      <c r="C385" s="23" t="str">
        <f>HYPERLINK('Detailed Lot Listing'!AB385,'Detailed Lot Listing'!AA385)</f>
        <v>Harlan Estate, The Maiden, Napa Valley</v>
      </c>
      <c r="D385" s="20">
        <v>560</v>
      </c>
      <c r="E385" s="20">
        <v>700</v>
      </c>
    </row>
    <row r="386" spans="1:5" ht="13.35" customHeight="1" x14ac:dyDescent="0.25">
      <c r="A386" s="6">
        <v>384</v>
      </c>
      <c r="B386" s="6">
        <v>2002</v>
      </c>
      <c r="C386" s="23" t="str">
        <f>HYPERLINK('Detailed Lot Listing'!AB386,'Detailed Lot Listing'!AA386)</f>
        <v>Revana, Cabernet Sauvignon, Napa Valley</v>
      </c>
      <c r="D386" s="20">
        <v>300</v>
      </c>
      <c r="E386" s="20">
        <v>500</v>
      </c>
    </row>
    <row r="387" spans="1:5" ht="13.35" customHeight="1" x14ac:dyDescent="0.25">
      <c r="A387" s="6">
        <v>385</v>
      </c>
      <c r="B387" s="6">
        <v>2005</v>
      </c>
      <c r="C387" s="23" t="str">
        <f>HYPERLINK('Detailed Lot Listing'!AB387,'Detailed Lot Listing'!AA387)</f>
        <v>Verite, Le Desir, Sonoma County</v>
      </c>
      <c r="D387" s="20">
        <v>200</v>
      </c>
      <c r="E387" s="20">
        <v>250</v>
      </c>
    </row>
    <row r="388" spans="1:5" ht="13.35" customHeight="1" x14ac:dyDescent="0.25">
      <c r="A388" s="6">
        <v>386</v>
      </c>
      <c r="B388" s="6">
        <v>2005</v>
      </c>
      <c r="C388" s="23" t="str">
        <f>HYPERLINK('Detailed Lot Listing'!AB388,'Detailed Lot Listing'!AA388)</f>
        <v>Verite, La Joie, Sonoma County</v>
      </c>
      <c r="D388" s="20">
        <v>200</v>
      </c>
      <c r="E388" s="20">
        <v>250</v>
      </c>
    </row>
    <row r="389" spans="1:5" ht="13.35" customHeight="1" x14ac:dyDescent="0.25">
      <c r="A389" s="6">
        <v>387</v>
      </c>
      <c r="B389" s="6">
        <v>2012</v>
      </c>
      <c r="C389" s="23" t="str">
        <f>HYPERLINK('Detailed Lot Listing'!AB389,'Detailed Lot Listing'!AA389)</f>
        <v>Dominus, Napa Valley</v>
      </c>
      <c r="D389" s="20">
        <v>230</v>
      </c>
      <c r="E389" s="20">
        <v>280</v>
      </c>
    </row>
    <row r="390" spans="1:5" ht="13.35" customHeight="1" x14ac:dyDescent="0.25">
      <c r="A390" s="6">
        <v>388</v>
      </c>
      <c r="B390" s="6">
        <v>2013</v>
      </c>
      <c r="C390" s="23" t="str">
        <f>HYPERLINK('Detailed Lot Listing'!AB390,'Detailed Lot Listing'!AA390)</f>
        <v>Kistler, Vine Hill Vineyard Chardonnay, Russian River Valley</v>
      </c>
      <c r="D390" s="20">
        <v>320</v>
      </c>
      <c r="E390" s="20">
        <v>420</v>
      </c>
    </row>
    <row r="391" spans="1:5" ht="13.35" customHeight="1" x14ac:dyDescent="0.25">
      <c r="A391" s="6">
        <v>389</v>
      </c>
      <c r="B391" s="6">
        <v>2014</v>
      </c>
      <c r="C391" s="23" t="str">
        <f>HYPERLINK('Detailed Lot Listing'!AB391,'Detailed Lot Listing'!AA391)</f>
        <v>Dominus, Napa Valley - In Bond</v>
      </c>
      <c r="D391" s="20">
        <v>520</v>
      </c>
      <c r="E391" s="20">
        <v>650</v>
      </c>
    </row>
    <row r="392" spans="1:5" ht="13.35" customHeight="1" x14ac:dyDescent="0.25">
      <c r="A392" s="6">
        <v>390</v>
      </c>
      <c r="B392" s="6">
        <v>2014</v>
      </c>
      <c r="C392" s="23" t="str">
        <f>HYPERLINK('Detailed Lot Listing'!AB392,'Detailed Lot Listing'!AA392)</f>
        <v>Occidental (Kistler), SWK Vineyard, Sonoma County - In Bond</v>
      </c>
      <c r="D392" s="20">
        <v>1100</v>
      </c>
      <c r="E392" s="20">
        <v>1500</v>
      </c>
    </row>
    <row r="393" spans="1:5" ht="13.35" customHeight="1" x14ac:dyDescent="0.25">
      <c r="A393" s="6">
        <v>391</v>
      </c>
      <c r="B393" s="6">
        <v>2017</v>
      </c>
      <c r="C393" s="23" t="str">
        <f>HYPERLINK('Detailed Lot Listing'!AB393,'Detailed Lot Listing'!AA393)</f>
        <v>Shafer, Hillside Select, Stags Leap District</v>
      </c>
      <c r="D393" s="20">
        <v>900</v>
      </c>
      <c r="E393" s="20">
        <v>1100</v>
      </c>
    </row>
    <row r="394" spans="1:5" ht="13.35" customHeight="1" x14ac:dyDescent="0.25">
      <c r="A394" s="6">
        <v>392</v>
      </c>
      <c r="B394" s="6">
        <v>2018</v>
      </c>
      <c r="C394" s="23" t="str">
        <f>HYPERLINK('Detailed Lot Listing'!AB394,'Detailed Lot Listing'!AA394)</f>
        <v>Colgin, IX Estate Syrah, Napa Valley</v>
      </c>
      <c r="D394" s="20">
        <v>650</v>
      </c>
      <c r="E394" s="20">
        <v>800</v>
      </c>
    </row>
    <row r="395" spans="1:5" ht="13.35" customHeight="1" x14ac:dyDescent="0.25">
      <c r="A395" s="6">
        <v>393</v>
      </c>
      <c r="B395" s="6">
        <v>2018</v>
      </c>
      <c r="C395" s="23" t="str">
        <f>HYPERLINK('Detailed Lot Listing'!AB395,'Detailed Lot Listing'!AA395)</f>
        <v>Dominus, Napa Valley</v>
      </c>
      <c r="D395" s="20">
        <v>540</v>
      </c>
      <c r="E395" s="20">
        <v>650</v>
      </c>
    </row>
    <row r="396" spans="1:5" ht="13.35" customHeight="1" x14ac:dyDescent="0.25">
      <c r="A396" s="6">
        <v>394</v>
      </c>
      <c r="B396" s="6">
        <v>2018</v>
      </c>
      <c r="C396" s="23" t="str">
        <f>HYPERLINK('Detailed Lot Listing'!AB396,'Detailed Lot Listing'!AA396)</f>
        <v>Paul Hobbs, Beckstoffer To Kalon Vineyard Cabernet Sauvignon, Napa Valley</v>
      </c>
      <c r="D396" s="20">
        <v>2400</v>
      </c>
      <c r="E396" s="20">
        <v>3000</v>
      </c>
    </row>
    <row r="397" spans="1:5" ht="13.35" customHeight="1" x14ac:dyDescent="0.25">
      <c r="A397" s="6">
        <v>395</v>
      </c>
      <c r="B397" s="6">
        <v>2019</v>
      </c>
      <c r="C397" s="23" t="str">
        <f>HYPERLINK('Detailed Lot Listing'!AB397,'Detailed Lot Listing'!AA397)</f>
        <v>Continuum, Napa Valley</v>
      </c>
      <c r="D397" s="20">
        <v>360</v>
      </c>
      <c r="E397" s="20">
        <v>460</v>
      </c>
    </row>
    <row r="398" spans="1:5" ht="13.35" customHeight="1" x14ac:dyDescent="0.25">
      <c r="A398" s="6">
        <v>396</v>
      </c>
      <c r="B398" s="6">
        <v>2018</v>
      </c>
      <c r="C398" s="23" t="str">
        <f>HYPERLINK('Detailed Lot Listing'!AB398,'Detailed Lot Listing'!AA398)</f>
        <v>Mixed Lot of Kapcsandy Family Winery</v>
      </c>
      <c r="D398" s="20">
        <v>1200</v>
      </c>
      <c r="E398" s="20">
        <v>1600</v>
      </c>
    </row>
    <row r="399" spans="1:5" ht="13.35" customHeight="1" x14ac:dyDescent="0.25">
      <c r="A399" s="6">
        <v>397</v>
      </c>
      <c r="B399" s="6">
        <v>2012</v>
      </c>
      <c r="C399" s="23" t="str">
        <f>HYPERLINK('Detailed Lot Listing'!AB399,'Detailed Lot Listing'!AA399)</f>
        <v>Montes, Purple Angel, Colchagua Valley</v>
      </c>
      <c r="D399" s="20">
        <v>220</v>
      </c>
      <c r="E399" s="20">
        <v>300</v>
      </c>
    </row>
    <row r="400" spans="1:5" ht="13.35" customHeight="1" x14ac:dyDescent="0.25">
      <c r="A400" s="6">
        <v>398</v>
      </c>
      <c r="B400" s="6">
        <v>2012</v>
      </c>
      <c r="C400" s="23" t="str">
        <f>HYPERLINK('Detailed Lot Listing'!AB400,'Detailed Lot Listing'!AA400)</f>
        <v>Montes, Purple Angel, Colchagua Valley</v>
      </c>
      <c r="D400" s="20">
        <v>220</v>
      </c>
      <c r="E400" s="20">
        <v>300</v>
      </c>
    </row>
    <row r="401" spans="1:5" ht="13.35" customHeight="1" x14ac:dyDescent="0.25">
      <c r="A401" s="6">
        <v>399</v>
      </c>
      <c r="B401" s="6">
        <v>2012</v>
      </c>
      <c r="C401" s="23" t="str">
        <f>HYPERLINK('Detailed Lot Listing'!AB401,'Detailed Lot Listing'!AA401)</f>
        <v>Montes, Purple Angel, Colchagua Valley</v>
      </c>
      <c r="D401" s="20">
        <v>220</v>
      </c>
      <c r="E401" s="20">
        <v>300</v>
      </c>
    </row>
    <row r="402" spans="1:5" ht="13.35" customHeight="1" x14ac:dyDescent="0.25">
      <c r="A402" s="6">
        <v>400</v>
      </c>
      <c r="B402" s="6">
        <v>2012</v>
      </c>
      <c r="C402" s="23" t="str">
        <f>HYPERLINK('Detailed Lot Listing'!AB402,'Detailed Lot Listing'!AA402)</f>
        <v>Montes, Purple Angel, Colchagua Valley</v>
      </c>
      <c r="D402" s="20">
        <v>220</v>
      </c>
      <c r="E402" s="20">
        <v>300</v>
      </c>
    </row>
    <row r="403" spans="1:5" ht="13.35" customHeight="1" x14ac:dyDescent="0.25">
      <c r="A403" s="6">
        <v>401</v>
      </c>
      <c r="B403" s="6">
        <v>2022</v>
      </c>
      <c r="C403" s="23" t="str">
        <f>HYPERLINK('Detailed Lot Listing'!AB403,'Detailed Lot Listing'!AA403)</f>
        <v>Baettig Los Compadres, Vino de Vinedo, Cabernet Sauvignon - In Bond</v>
      </c>
      <c r="D403" s="20">
        <v>100</v>
      </c>
      <c r="E403" s="20">
        <v>150</v>
      </c>
    </row>
    <row r="404" spans="1:5" ht="13.35" customHeight="1" x14ac:dyDescent="0.25">
      <c r="A404" s="6">
        <v>402</v>
      </c>
      <c r="B404" s="6" t="s">
        <v>694</v>
      </c>
      <c r="C404" s="23" t="str">
        <f>HYPERLINK('Detailed Lot Listing'!AB404,'Detailed Lot Listing'!AA404)</f>
        <v>1999/2013 A Wonderful Mixed Pinot Noir Case from USA and New Zealand (Mixed Formats)</v>
      </c>
      <c r="D404" s="20">
        <v>250</v>
      </c>
      <c r="E404" s="20">
        <v>450</v>
      </c>
    </row>
    <row r="405" spans="1:5" ht="13.35" customHeight="1" x14ac:dyDescent="0.25">
      <c r="A405" s="6">
        <v>403</v>
      </c>
      <c r="B405" s="6" t="s">
        <v>694</v>
      </c>
      <c r="C405" s="23" t="str">
        <f>HYPERLINK('Detailed Lot Listing'!AB405,'Detailed Lot Listing'!AA405)</f>
        <v>2009/2017 A Trio of French Legends</v>
      </c>
      <c r="D405" s="20">
        <v>220</v>
      </c>
      <c r="E405" s="20">
        <v>320</v>
      </c>
    </row>
  </sheetData>
  <autoFilter ref="A2:E239" xr:uid="{8A937F9F-7DCA-46C6-B99C-9033DC39E767}"/>
  <mergeCells count="1">
    <mergeCell ref="A1:E1"/>
  </mergeCells>
  <pageMargins left="0.70866141732283472" right="0.70866141732283472" top="0.74803149606299213" bottom="0.74803149606299213" header="0.31496062992125984" footer="0.31496062992125984"/>
  <pageSetup paperSize="9" scale="67" fitToHeight="6" orientation="portrait" r:id="rId1"/>
  <headerFooter>
    <oddFooter>&amp;R&amp;P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937F9F-7DCA-46C6-B99C-9033DC39E767}">
  <sheetPr>
    <pageSetUpPr fitToPage="1"/>
  </sheetPr>
  <dimension ref="A1:AB405"/>
  <sheetViews>
    <sheetView tabSelected="1" zoomScale="110" zoomScaleNormal="110" workbookViewId="0">
      <pane ySplit="1" topLeftCell="A2" activePane="bottomLeft" state="frozen"/>
      <selection activeCell="W1" sqref="W1"/>
      <selection pane="bottomLeft" activeCell="AG13" sqref="AG13"/>
    </sheetView>
  </sheetViews>
  <sheetFormatPr defaultColWidth="9.140625" defaultRowHeight="13.35" customHeight="1" x14ac:dyDescent="0.25"/>
  <cols>
    <col min="1" max="2" width="9.140625" style="7"/>
    <col min="3" max="3" width="17.5703125" style="7" customWidth="1"/>
    <col min="4" max="4" width="9.140625" style="7" customWidth="1"/>
    <col min="5" max="5" width="89.140625" style="8" customWidth="1"/>
    <col min="6" max="6" width="22" style="8" customWidth="1"/>
    <col min="7" max="7" width="9.140625" style="7" customWidth="1"/>
    <col min="8" max="8" width="12.7109375" style="7" customWidth="1"/>
    <col min="9" max="9" width="12.28515625" style="7" customWidth="1"/>
    <col min="10" max="10" width="10.42578125" style="7" customWidth="1"/>
    <col min="11" max="11" width="16.7109375" style="7" customWidth="1"/>
    <col min="12" max="12" width="18.140625" style="7" customWidth="1"/>
    <col min="13" max="13" width="77" style="9" customWidth="1"/>
    <col min="14" max="14" width="112.5703125" style="8" customWidth="1"/>
    <col min="15" max="22" width="9.140625" style="1"/>
    <col min="23" max="23" width="4.140625" style="1" customWidth="1"/>
    <col min="24" max="26" width="9.140625" style="1" hidden="1" customWidth="1"/>
    <col min="27" max="27" width="44" style="1" hidden="1" customWidth="1"/>
    <col min="28" max="28" width="22.140625" style="1" hidden="1" customWidth="1"/>
    <col min="29" max="29" width="13.140625" style="1" customWidth="1"/>
    <col min="30" max="30" width="9.140625" style="1"/>
    <col min="31" max="31" width="9.42578125" style="1" customWidth="1"/>
    <col min="32" max="34" width="9.28515625" style="1" customWidth="1"/>
    <col min="35" max="35" width="9.140625" style="1" customWidth="1"/>
    <col min="36" max="16384" width="9.140625" style="1"/>
  </cols>
  <sheetData>
    <row r="1" spans="1:28" s="5" customFormat="1" ht="94.5" customHeight="1" x14ac:dyDescent="0.2">
      <c r="A1" s="12" t="s">
        <v>408</v>
      </c>
      <c r="B1" s="13"/>
      <c r="C1" s="13"/>
      <c r="D1" s="13"/>
      <c r="E1" s="13"/>
      <c r="F1" s="13"/>
      <c r="G1" s="13"/>
      <c r="H1" s="13"/>
      <c r="I1" s="13"/>
      <c r="J1" s="13"/>
      <c r="K1" s="13"/>
      <c r="L1" s="13"/>
      <c r="M1" s="13"/>
      <c r="N1" s="13"/>
      <c r="AA1" s="4" t="s">
        <v>164</v>
      </c>
      <c r="AB1" s="4" t="s">
        <v>167</v>
      </c>
    </row>
    <row r="2" spans="1:28" s="14" customFormat="1" ht="39.75" customHeight="1" x14ac:dyDescent="0.25">
      <c r="A2" s="15" t="s">
        <v>405</v>
      </c>
      <c r="B2" s="15" t="s">
        <v>165</v>
      </c>
      <c r="C2" s="15" t="s">
        <v>160</v>
      </c>
      <c r="D2" s="15" t="s">
        <v>159</v>
      </c>
      <c r="E2" s="16" t="s">
        <v>164</v>
      </c>
      <c r="F2" s="16" t="s">
        <v>163</v>
      </c>
      <c r="G2" s="15" t="s">
        <v>158</v>
      </c>
      <c r="H2" s="15" t="s">
        <v>156</v>
      </c>
      <c r="I2" s="15" t="s">
        <v>157</v>
      </c>
      <c r="J2" s="15" t="s">
        <v>155</v>
      </c>
      <c r="K2" s="15" t="s">
        <v>161</v>
      </c>
      <c r="L2" s="15" t="s">
        <v>166</v>
      </c>
      <c r="M2" s="16" t="s">
        <v>162</v>
      </c>
      <c r="N2" s="16" t="s">
        <v>677</v>
      </c>
      <c r="AA2" s="2"/>
      <c r="AB2" s="1"/>
    </row>
    <row r="3" spans="1:28" ht="14.85" customHeight="1" x14ac:dyDescent="0.25">
      <c r="A3" s="6">
        <v>1</v>
      </c>
      <c r="B3" s="6">
        <v>1963</v>
      </c>
      <c r="C3" s="6" t="s">
        <v>679</v>
      </c>
      <c r="D3" s="6" t="s">
        <v>3</v>
      </c>
      <c r="E3" s="22" t="str">
        <f>HYPERLINK(AB3,AA3)</f>
        <v>Quinta do Noval, Vintage Port</v>
      </c>
      <c r="F3" s="17" t="s">
        <v>678</v>
      </c>
      <c r="G3" s="19" t="s">
        <v>1</v>
      </c>
      <c r="H3" s="6">
        <v>12</v>
      </c>
      <c r="I3" s="6" t="s">
        <v>17</v>
      </c>
      <c r="J3" s="6" t="s">
        <v>680</v>
      </c>
      <c r="K3" s="20">
        <v>1400</v>
      </c>
      <c r="L3" s="20">
        <v>1800</v>
      </c>
      <c r="M3" s="21"/>
      <c r="N3" s="17"/>
      <c r="AA3" s="17" t="s">
        <v>409</v>
      </c>
      <c r="AB3" t="s">
        <v>1003</v>
      </c>
    </row>
    <row r="4" spans="1:28" ht="14.85" customHeight="1" x14ac:dyDescent="0.25">
      <c r="A4" s="6">
        <v>2</v>
      </c>
      <c r="B4" s="6">
        <v>1963</v>
      </c>
      <c r="C4" s="6" t="s">
        <v>679</v>
      </c>
      <c r="D4" s="6" t="s">
        <v>3</v>
      </c>
      <c r="E4" s="22" t="str">
        <f t="shared" ref="E4:E67" si="0">HYPERLINK(AB4,AA4)</f>
        <v>Quinta do Noval, Vintage Port</v>
      </c>
      <c r="F4" s="17" t="s">
        <v>678</v>
      </c>
      <c r="G4" s="19" t="s">
        <v>1</v>
      </c>
      <c r="H4" s="6">
        <v>3</v>
      </c>
      <c r="I4" s="6" t="s">
        <v>17</v>
      </c>
      <c r="J4" s="6" t="s">
        <v>680</v>
      </c>
      <c r="K4" s="20">
        <v>360</v>
      </c>
      <c r="L4" s="20">
        <v>460</v>
      </c>
      <c r="M4" s="21"/>
      <c r="N4" s="17"/>
      <c r="AA4" s="17" t="s">
        <v>409</v>
      </c>
      <c r="AB4" t="s">
        <v>1004</v>
      </c>
    </row>
    <row r="5" spans="1:28" ht="14.85" customHeight="1" x14ac:dyDescent="0.25">
      <c r="A5" s="6">
        <v>3</v>
      </c>
      <c r="B5" s="6">
        <v>1963</v>
      </c>
      <c r="C5" s="6" t="s">
        <v>679</v>
      </c>
      <c r="D5" s="6" t="s">
        <v>3</v>
      </c>
      <c r="E5" s="22" t="str">
        <f t="shared" si="0"/>
        <v>Warre's, Vintage Port</v>
      </c>
      <c r="F5" s="17" t="s">
        <v>681</v>
      </c>
      <c r="G5" s="6" t="s">
        <v>1</v>
      </c>
      <c r="H5" s="6">
        <v>6</v>
      </c>
      <c r="I5" s="6" t="s">
        <v>17</v>
      </c>
      <c r="J5" s="6" t="s">
        <v>680</v>
      </c>
      <c r="K5" s="20">
        <v>400</v>
      </c>
      <c r="L5" s="20">
        <v>600</v>
      </c>
      <c r="M5" s="17" t="s">
        <v>682</v>
      </c>
      <c r="N5" s="17"/>
      <c r="AA5" s="17" t="s">
        <v>410</v>
      </c>
      <c r="AB5" t="s">
        <v>1005</v>
      </c>
    </row>
    <row r="6" spans="1:28" ht="14.85" customHeight="1" x14ac:dyDescent="0.25">
      <c r="A6" s="6">
        <v>4</v>
      </c>
      <c r="B6" s="6">
        <v>1963</v>
      </c>
      <c r="C6" s="6" t="s">
        <v>679</v>
      </c>
      <c r="D6" s="6" t="s">
        <v>3</v>
      </c>
      <c r="E6" s="22" t="str">
        <f t="shared" si="0"/>
        <v>Mixed Lot of Vintage Port</v>
      </c>
      <c r="F6" s="17"/>
      <c r="G6" s="6" t="s">
        <v>1</v>
      </c>
      <c r="H6" s="6">
        <v>3</v>
      </c>
      <c r="I6" s="6" t="s">
        <v>17</v>
      </c>
      <c r="J6" s="6" t="s">
        <v>680</v>
      </c>
      <c r="K6" s="20">
        <v>280</v>
      </c>
      <c r="L6" s="20">
        <v>380</v>
      </c>
      <c r="M6" s="17" t="s">
        <v>683</v>
      </c>
      <c r="N6" s="17"/>
      <c r="AA6" s="17" t="s">
        <v>411</v>
      </c>
      <c r="AB6" t="s">
        <v>1006</v>
      </c>
    </row>
    <row r="7" spans="1:28" ht="14.85" customHeight="1" x14ac:dyDescent="0.25">
      <c r="A7" s="6">
        <v>5</v>
      </c>
      <c r="B7" s="6">
        <v>1977</v>
      </c>
      <c r="C7" s="6" t="s">
        <v>679</v>
      </c>
      <c r="D7" s="6" t="s">
        <v>3</v>
      </c>
      <c r="E7" s="22" t="str">
        <f t="shared" si="0"/>
        <v>Graham's, Vintage Port</v>
      </c>
      <c r="F7" s="17" t="s">
        <v>684</v>
      </c>
      <c r="G7" s="6" t="s">
        <v>1</v>
      </c>
      <c r="H7" s="6">
        <v>11</v>
      </c>
      <c r="I7" s="6" t="s">
        <v>17</v>
      </c>
      <c r="J7" s="6" t="s">
        <v>680</v>
      </c>
      <c r="K7" s="20">
        <v>460</v>
      </c>
      <c r="L7" s="20">
        <v>650</v>
      </c>
      <c r="M7" s="17" t="s">
        <v>685</v>
      </c>
      <c r="N7" s="17"/>
      <c r="AA7" s="17" t="s">
        <v>412</v>
      </c>
      <c r="AB7" t="s">
        <v>1007</v>
      </c>
    </row>
    <row r="8" spans="1:28" ht="14.85" customHeight="1" x14ac:dyDescent="0.25">
      <c r="A8" s="6">
        <v>6</v>
      </c>
      <c r="B8" s="6">
        <v>1977</v>
      </c>
      <c r="C8" s="6" t="s">
        <v>679</v>
      </c>
      <c r="D8" s="6" t="s">
        <v>3</v>
      </c>
      <c r="E8" s="22" t="str">
        <f t="shared" si="0"/>
        <v>Sandeman, Vintage Port</v>
      </c>
      <c r="F8" s="17" t="s">
        <v>686</v>
      </c>
      <c r="G8" s="6" t="s">
        <v>1</v>
      </c>
      <c r="H8" s="6">
        <v>6</v>
      </c>
      <c r="I8" s="6" t="s">
        <v>17</v>
      </c>
      <c r="J8" s="6" t="s">
        <v>680</v>
      </c>
      <c r="K8" s="20">
        <v>220</v>
      </c>
      <c r="L8" s="20">
        <v>300</v>
      </c>
      <c r="M8" s="17"/>
      <c r="N8" s="17"/>
      <c r="AA8" s="17" t="s">
        <v>413</v>
      </c>
      <c r="AB8" t="s">
        <v>1008</v>
      </c>
    </row>
    <row r="9" spans="1:28" ht="14.85" customHeight="1" x14ac:dyDescent="0.25">
      <c r="A9" s="6">
        <v>7</v>
      </c>
      <c r="B9" s="6">
        <v>1977</v>
      </c>
      <c r="C9" s="6" t="s">
        <v>679</v>
      </c>
      <c r="D9" s="6" t="s">
        <v>3</v>
      </c>
      <c r="E9" s="22" t="str">
        <f t="shared" si="0"/>
        <v>Dow's, Vintage Port</v>
      </c>
      <c r="F9" s="17" t="s">
        <v>165</v>
      </c>
      <c r="G9" s="6" t="s">
        <v>1</v>
      </c>
      <c r="H9" s="6">
        <v>12</v>
      </c>
      <c r="I9" s="6" t="s">
        <v>12</v>
      </c>
      <c r="J9" s="6" t="s">
        <v>680</v>
      </c>
      <c r="K9" s="20">
        <v>600</v>
      </c>
      <c r="L9" s="20">
        <v>700</v>
      </c>
      <c r="M9" s="17"/>
      <c r="N9" s="17"/>
      <c r="AA9" s="17" t="s">
        <v>414</v>
      </c>
      <c r="AB9" t="s">
        <v>1009</v>
      </c>
    </row>
    <row r="10" spans="1:28" ht="14.85" customHeight="1" x14ac:dyDescent="0.25">
      <c r="A10" s="6">
        <v>8</v>
      </c>
      <c r="B10" s="6">
        <v>1983</v>
      </c>
      <c r="C10" s="6" t="s">
        <v>679</v>
      </c>
      <c r="D10" s="6" t="s">
        <v>3</v>
      </c>
      <c r="E10" s="22" t="str">
        <f t="shared" si="0"/>
        <v>Graham's, Vintage Port</v>
      </c>
      <c r="F10" s="17" t="s">
        <v>684</v>
      </c>
      <c r="G10" s="6" t="s">
        <v>1</v>
      </c>
      <c r="H10" s="6">
        <v>6</v>
      </c>
      <c r="I10" s="6" t="s">
        <v>17</v>
      </c>
      <c r="J10" s="6" t="s">
        <v>680</v>
      </c>
      <c r="K10" s="20">
        <v>220</v>
      </c>
      <c r="L10" s="20">
        <v>300</v>
      </c>
      <c r="M10" s="17" t="s">
        <v>687</v>
      </c>
      <c r="N10" s="17"/>
      <c r="AA10" s="17" t="s">
        <v>412</v>
      </c>
      <c r="AB10" t="s">
        <v>1010</v>
      </c>
    </row>
    <row r="11" spans="1:28" ht="14.85" customHeight="1" x14ac:dyDescent="0.25">
      <c r="A11" s="6">
        <v>9</v>
      </c>
      <c r="B11" s="6">
        <v>1985</v>
      </c>
      <c r="C11" s="6" t="s">
        <v>679</v>
      </c>
      <c r="D11" s="6" t="s">
        <v>3</v>
      </c>
      <c r="E11" s="22" t="str">
        <f t="shared" si="0"/>
        <v>Fonseca, Vintage Port</v>
      </c>
      <c r="F11" s="17" t="s">
        <v>688</v>
      </c>
      <c r="G11" s="19" t="s">
        <v>1</v>
      </c>
      <c r="H11" s="6">
        <v>12</v>
      </c>
      <c r="I11" s="6" t="s">
        <v>17</v>
      </c>
      <c r="J11" s="6" t="s">
        <v>680</v>
      </c>
      <c r="K11" s="20">
        <v>400</v>
      </c>
      <c r="L11" s="20">
        <v>600</v>
      </c>
      <c r="M11" s="17" t="s">
        <v>682</v>
      </c>
      <c r="N11" s="17"/>
      <c r="AA11" s="17" t="s">
        <v>415</v>
      </c>
      <c r="AB11" t="s">
        <v>1011</v>
      </c>
    </row>
    <row r="12" spans="1:28" ht="14.85" customHeight="1" x14ac:dyDescent="0.25">
      <c r="A12" s="6">
        <v>10</v>
      </c>
      <c r="B12" s="6">
        <v>1985</v>
      </c>
      <c r="C12" s="6" t="s">
        <v>679</v>
      </c>
      <c r="D12" s="6" t="s">
        <v>3</v>
      </c>
      <c r="E12" s="22" t="str">
        <f t="shared" si="0"/>
        <v>Graham's, Vintage Port</v>
      </c>
      <c r="F12" s="17" t="s">
        <v>684</v>
      </c>
      <c r="G12" s="6" t="s">
        <v>1</v>
      </c>
      <c r="H12" s="6">
        <v>6</v>
      </c>
      <c r="I12" s="6" t="s">
        <v>17</v>
      </c>
      <c r="J12" s="6" t="s">
        <v>680</v>
      </c>
      <c r="K12" s="20">
        <v>220</v>
      </c>
      <c r="L12" s="20">
        <v>280</v>
      </c>
      <c r="M12" s="17" t="s">
        <v>689</v>
      </c>
      <c r="N12" s="17"/>
      <c r="AA12" s="17" t="s">
        <v>412</v>
      </c>
      <c r="AB12" t="s">
        <v>1012</v>
      </c>
    </row>
    <row r="13" spans="1:28" ht="14.85" customHeight="1" x14ac:dyDescent="0.25">
      <c r="A13" s="6">
        <v>11</v>
      </c>
      <c r="B13" s="6">
        <v>1987</v>
      </c>
      <c r="C13" s="6" t="s">
        <v>679</v>
      </c>
      <c r="D13" s="6" t="s">
        <v>3</v>
      </c>
      <c r="E13" s="22" t="str">
        <f t="shared" si="0"/>
        <v>Quinta do Noval, Vintage Port</v>
      </c>
      <c r="F13" s="17" t="s">
        <v>678</v>
      </c>
      <c r="G13" s="6" t="s">
        <v>1</v>
      </c>
      <c r="H13" s="6">
        <v>12</v>
      </c>
      <c r="I13" s="6" t="s">
        <v>12</v>
      </c>
      <c r="J13" s="6" t="s">
        <v>680</v>
      </c>
      <c r="K13" s="20">
        <v>400</v>
      </c>
      <c r="L13" s="20">
        <v>600</v>
      </c>
      <c r="M13" s="17"/>
      <c r="N13" s="17"/>
      <c r="AA13" s="17" t="s">
        <v>409</v>
      </c>
      <c r="AB13" t="s">
        <v>1013</v>
      </c>
    </row>
    <row r="14" spans="1:28" ht="14.85" customHeight="1" x14ac:dyDescent="0.25">
      <c r="A14" s="6">
        <v>12</v>
      </c>
      <c r="B14" s="6">
        <v>1987</v>
      </c>
      <c r="C14" s="6" t="s">
        <v>679</v>
      </c>
      <c r="D14" s="6" t="s">
        <v>3</v>
      </c>
      <c r="E14" s="22" t="str">
        <f t="shared" si="0"/>
        <v>Quinta do Noval, Vintage Port</v>
      </c>
      <c r="F14" s="17" t="s">
        <v>678</v>
      </c>
      <c r="G14" s="6" t="s">
        <v>1</v>
      </c>
      <c r="H14" s="6">
        <v>12</v>
      </c>
      <c r="I14" s="6" t="s">
        <v>12</v>
      </c>
      <c r="J14" s="6" t="s">
        <v>680</v>
      </c>
      <c r="K14" s="20">
        <v>400</v>
      </c>
      <c r="L14" s="20">
        <v>600</v>
      </c>
      <c r="M14" s="17"/>
      <c r="N14" s="17"/>
      <c r="AA14" s="17" t="s">
        <v>409</v>
      </c>
      <c r="AB14" t="s">
        <v>1014</v>
      </c>
    </row>
    <row r="15" spans="1:28" ht="14.85" customHeight="1" x14ac:dyDescent="0.25">
      <c r="A15" s="6">
        <v>13</v>
      </c>
      <c r="B15" s="6">
        <v>1994</v>
      </c>
      <c r="C15" s="6" t="s">
        <v>679</v>
      </c>
      <c r="D15" s="6" t="s">
        <v>3</v>
      </c>
      <c r="E15" s="22" t="str">
        <f t="shared" si="0"/>
        <v>Fonseca, Vintage Port</v>
      </c>
      <c r="F15" s="17" t="s">
        <v>688</v>
      </c>
      <c r="G15" s="6" t="s">
        <v>1</v>
      </c>
      <c r="H15" s="6">
        <v>6</v>
      </c>
      <c r="I15" s="6" t="s">
        <v>12</v>
      </c>
      <c r="J15" s="6" t="s">
        <v>680</v>
      </c>
      <c r="K15" s="20">
        <v>240</v>
      </c>
      <c r="L15" s="20">
        <v>340</v>
      </c>
      <c r="M15" s="17"/>
      <c r="N15" s="17"/>
      <c r="AA15" s="17" t="s">
        <v>415</v>
      </c>
      <c r="AB15" t="s">
        <v>1015</v>
      </c>
    </row>
    <row r="16" spans="1:28" ht="14.85" customHeight="1" x14ac:dyDescent="0.25">
      <c r="A16" s="6">
        <v>14</v>
      </c>
      <c r="B16" s="6">
        <v>2000</v>
      </c>
      <c r="C16" s="6" t="s">
        <v>679</v>
      </c>
      <c r="D16" s="6" t="s">
        <v>3</v>
      </c>
      <c r="E16" s="22" t="str">
        <f t="shared" si="0"/>
        <v>Dow's, Vintage Port</v>
      </c>
      <c r="F16" s="17" t="s">
        <v>690</v>
      </c>
      <c r="G16" s="6" t="s">
        <v>1</v>
      </c>
      <c r="H16" s="6">
        <v>6</v>
      </c>
      <c r="I16" s="6" t="s">
        <v>12</v>
      </c>
      <c r="J16" s="6" t="s">
        <v>680</v>
      </c>
      <c r="K16" s="20">
        <v>140</v>
      </c>
      <c r="L16" s="20">
        <v>180</v>
      </c>
      <c r="M16" s="17"/>
      <c r="N16" s="17" t="s">
        <v>691</v>
      </c>
      <c r="AA16" s="17" t="s">
        <v>414</v>
      </c>
      <c r="AB16" t="s">
        <v>1016</v>
      </c>
    </row>
    <row r="17" spans="1:28" ht="14.85" customHeight="1" x14ac:dyDescent="0.25">
      <c r="A17" s="6">
        <v>15</v>
      </c>
      <c r="B17" s="6">
        <v>2004</v>
      </c>
      <c r="C17" s="6" t="s">
        <v>679</v>
      </c>
      <c r="D17" s="6" t="s">
        <v>3</v>
      </c>
      <c r="E17" s="22" t="str">
        <f t="shared" si="0"/>
        <v>Wine &amp; Soul, Pintas, Douro</v>
      </c>
      <c r="F17" s="17" t="s">
        <v>692</v>
      </c>
      <c r="G17" s="6" t="s">
        <v>1</v>
      </c>
      <c r="H17" s="6">
        <v>6</v>
      </c>
      <c r="I17" s="6" t="s">
        <v>12</v>
      </c>
      <c r="J17" s="6" t="s">
        <v>680</v>
      </c>
      <c r="K17" s="20">
        <v>100</v>
      </c>
      <c r="L17" s="20">
        <v>150</v>
      </c>
      <c r="M17" s="17"/>
      <c r="N17" s="17"/>
      <c r="AA17" s="17" t="s">
        <v>416</v>
      </c>
      <c r="AB17" t="s">
        <v>1017</v>
      </c>
    </row>
    <row r="18" spans="1:28" ht="14.85" customHeight="1" x14ac:dyDescent="0.25">
      <c r="A18" s="6">
        <v>16</v>
      </c>
      <c r="B18" s="6">
        <v>2011</v>
      </c>
      <c r="C18" s="6" t="s">
        <v>679</v>
      </c>
      <c r="D18" s="6" t="s">
        <v>3</v>
      </c>
      <c r="E18" s="22" t="str">
        <f t="shared" si="0"/>
        <v>Graham's, Vintage Port - In Bond</v>
      </c>
      <c r="F18" s="17" t="s">
        <v>684</v>
      </c>
      <c r="G18" s="19" t="s">
        <v>1</v>
      </c>
      <c r="H18" s="6">
        <v>6</v>
      </c>
      <c r="I18" s="6" t="s">
        <v>12</v>
      </c>
      <c r="J18" s="6" t="s">
        <v>0</v>
      </c>
      <c r="K18" s="20">
        <v>150</v>
      </c>
      <c r="L18" s="20">
        <v>200</v>
      </c>
      <c r="M18" s="21"/>
      <c r="N18" s="17"/>
      <c r="AA18" s="17" t="s">
        <v>154</v>
      </c>
      <c r="AB18" t="s">
        <v>1018</v>
      </c>
    </row>
    <row r="19" spans="1:28" ht="14.85" customHeight="1" x14ac:dyDescent="0.25">
      <c r="A19" s="6">
        <v>17</v>
      </c>
      <c r="B19" s="6">
        <v>2011</v>
      </c>
      <c r="C19" s="6" t="s">
        <v>679</v>
      </c>
      <c r="D19" s="6" t="s">
        <v>3</v>
      </c>
      <c r="E19" s="22" t="str">
        <f t="shared" si="0"/>
        <v>Taylor's, Vintage Port - In Bond</v>
      </c>
      <c r="F19" s="17" t="s">
        <v>693</v>
      </c>
      <c r="G19" s="19" t="s">
        <v>1</v>
      </c>
      <c r="H19" s="6">
        <v>12</v>
      </c>
      <c r="I19" s="6" t="s">
        <v>12</v>
      </c>
      <c r="J19" s="6" t="s">
        <v>0</v>
      </c>
      <c r="K19" s="20">
        <v>360</v>
      </c>
      <c r="L19" s="20">
        <v>400</v>
      </c>
      <c r="M19" s="21"/>
      <c r="N19" s="17"/>
      <c r="AA19" s="17" t="s">
        <v>149</v>
      </c>
      <c r="AB19" t="s">
        <v>1019</v>
      </c>
    </row>
    <row r="20" spans="1:28" ht="14.85" customHeight="1" x14ac:dyDescent="0.25">
      <c r="A20" s="6">
        <v>18</v>
      </c>
      <c r="B20" s="6" t="s">
        <v>694</v>
      </c>
      <c r="C20" s="6" t="s">
        <v>679</v>
      </c>
      <c r="D20" s="6" t="s">
        <v>3</v>
      </c>
      <c r="E20" s="22" t="str">
        <f t="shared" si="0"/>
        <v>1975/1996 Mixed Lot of Vintage &amp; Single Vineyard Port</v>
      </c>
      <c r="F20" s="17"/>
      <c r="G20" s="6" t="s">
        <v>1</v>
      </c>
      <c r="H20" s="6">
        <v>6</v>
      </c>
      <c r="I20" s="6" t="s">
        <v>17</v>
      </c>
      <c r="J20" s="6" t="s">
        <v>680</v>
      </c>
      <c r="K20" s="20">
        <v>120</v>
      </c>
      <c r="L20" s="20">
        <v>160</v>
      </c>
      <c r="M20" s="17" t="s">
        <v>695</v>
      </c>
      <c r="N20" s="17"/>
      <c r="AA20" s="17" t="s">
        <v>417</v>
      </c>
      <c r="AB20" t="s">
        <v>1020</v>
      </c>
    </row>
    <row r="21" spans="1:28" ht="14.85" customHeight="1" x14ac:dyDescent="0.25">
      <c r="A21" s="6">
        <v>19</v>
      </c>
      <c r="B21" s="6" t="s">
        <v>694</v>
      </c>
      <c r="C21" s="6" t="s">
        <v>679</v>
      </c>
      <c r="D21" s="6" t="s">
        <v>3</v>
      </c>
      <c r="E21" s="22" t="str">
        <f t="shared" si="0"/>
        <v>1977/2007 Mixed Lot of Vintage Port</v>
      </c>
      <c r="F21" s="17"/>
      <c r="G21" s="19" t="s">
        <v>1</v>
      </c>
      <c r="H21" s="6">
        <v>5</v>
      </c>
      <c r="I21" s="6" t="s">
        <v>17</v>
      </c>
      <c r="J21" s="6" t="s">
        <v>680</v>
      </c>
      <c r="K21" s="20">
        <v>300</v>
      </c>
      <c r="L21" s="20">
        <v>380</v>
      </c>
      <c r="M21" s="17" t="s">
        <v>696</v>
      </c>
      <c r="N21" s="17"/>
      <c r="AA21" s="17" t="s">
        <v>418</v>
      </c>
      <c r="AB21" t="s">
        <v>1021</v>
      </c>
    </row>
    <row r="22" spans="1:28" ht="14.85" customHeight="1" x14ac:dyDescent="0.25">
      <c r="A22" s="6">
        <v>20</v>
      </c>
      <c r="B22" s="6">
        <v>1982</v>
      </c>
      <c r="C22" s="6" t="s">
        <v>697</v>
      </c>
      <c r="D22" s="6"/>
      <c r="E22" s="22" t="str">
        <f t="shared" si="0"/>
        <v>Chateau de Lacaze, Bas Armagnac</v>
      </c>
      <c r="F22" s="17"/>
      <c r="G22" s="19" t="s">
        <v>698</v>
      </c>
      <c r="H22" s="6">
        <v>4</v>
      </c>
      <c r="I22" s="6" t="s">
        <v>17</v>
      </c>
      <c r="J22" s="6" t="s">
        <v>680</v>
      </c>
      <c r="K22" s="20">
        <v>200</v>
      </c>
      <c r="L22" s="20">
        <v>260</v>
      </c>
      <c r="M22" s="17"/>
      <c r="N22" s="17"/>
      <c r="AA22" s="17" t="s">
        <v>419</v>
      </c>
      <c r="AB22" t="s">
        <v>1022</v>
      </c>
    </row>
    <row r="23" spans="1:28" ht="14.85" customHeight="1" x14ac:dyDescent="0.25">
      <c r="A23" s="6">
        <v>21</v>
      </c>
      <c r="B23" s="6">
        <v>1985</v>
      </c>
      <c r="C23" s="6" t="s">
        <v>701</v>
      </c>
      <c r="D23" s="6"/>
      <c r="E23" s="22" t="str">
        <f t="shared" si="0"/>
        <v>Hine, Vintage Early Landed, Cognac</v>
      </c>
      <c r="F23" s="17" t="s">
        <v>699</v>
      </c>
      <c r="G23" s="6" t="s">
        <v>698</v>
      </c>
      <c r="H23" s="6">
        <v>6</v>
      </c>
      <c r="I23" s="6" t="s">
        <v>17</v>
      </c>
      <c r="J23" s="6" t="s">
        <v>680</v>
      </c>
      <c r="K23" s="20">
        <v>560</v>
      </c>
      <c r="L23" s="20">
        <v>700</v>
      </c>
      <c r="M23" s="17" t="s">
        <v>700</v>
      </c>
      <c r="N23" s="17"/>
      <c r="AA23" s="17" t="s">
        <v>420</v>
      </c>
      <c r="AB23" t="s">
        <v>1023</v>
      </c>
    </row>
    <row r="24" spans="1:28" ht="14.85" customHeight="1" x14ac:dyDescent="0.25">
      <c r="A24" s="6">
        <v>22</v>
      </c>
      <c r="B24" s="6">
        <v>1985</v>
      </c>
      <c r="C24" s="6" t="s">
        <v>701</v>
      </c>
      <c r="D24" s="6"/>
      <c r="E24" s="22" t="str">
        <f t="shared" si="0"/>
        <v>Hine, Vintage Early Landed, Cognac</v>
      </c>
      <c r="F24" s="17" t="s">
        <v>699</v>
      </c>
      <c r="G24" s="6" t="s">
        <v>698</v>
      </c>
      <c r="H24" s="6">
        <v>6</v>
      </c>
      <c r="I24" s="6" t="s">
        <v>17</v>
      </c>
      <c r="J24" s="6" t="s">
        <v>680</v>
      </c>
      <c r="K24" s="20">
        <v>560</v>
      </c>
      <c r="L24" s="20">
        <v>700</v>
      </c>
      <c r="M24" s="17" t="s">
        <v>700</v>
      </c>
      <c r="N24" s="17"/>
      <c r="AA24" s="17" t="s">
        <v>420</v>
      </c>
      <c r="AB24" t="s">
        <v>1024</v>
      </c>
    </row>
    <row r="25" spans="1:28" ht="14.85" customHeight="1" x14ac:dyDescent="0.25">
      <c r="A25" s="6">
        <v>23</v>
      </c>
      <c r="B25" s="6">
        <v>1985</v>
      </c>
      <c r="C25" s="6" t="s">
        <v>701</v>
      </c>
      <c r="D25" s="6"/>
      <c r="E25" s="22" t="str">
        <f t="shared" si="0"/>
        <v>Hine, Vintage Early Landed, Cognac</v>
      </c>
      <c r="F25" s="17" t="s">
        <v>699</v>
      </c>
      <c r="G25" s="6" t="s">
        <v>698</v>
      </c>
      <c r="H25" s="6">
        <v>6</v>
      </c>
      <c r="I25" s="6" t="s">
        <v>17</v>
      </c>
      <c r="J25" s="6" t="s">
        <v>680</v>
      </c>
      <c r="K25" s="20">
        <v>560</v>
      </c>
      <c r="L25" s="20">
        <v>700</v>
      </c>
      <c r="M25" s="17" t="s">
        <v>700</v>
      </c>
      <c r="N25" s="17"/>
      <c r="AA25" s="17" t="s">
        <v>420</v>
      </c>
      <c r="AB25" t="s">
        <v>1025</v>
      </c>
    </row>
    <row r="26" spans="1:28" ht="14.85" customHeight="1" x14ac:dyDescent="0.25">
      <c r="A26" s="6">
        <v>24</v>
      </c>
      <c r="B26" s="6">
        <v>1985</v>
      </c>
      <c r="C26" s="6" t="s">
        <v>701</v>
      </c>
      <c r="D26" s="6"/>
      <c r="E26" s="22" t="str">
        <f t="shared" si="0"/>
        <v>Hine, Vintage Early Landed, Cognac</v>
      </c>
      <c r="F26" s="17" t="s">
        <v>699</v>
      </c>
      <c r="G26" s="6" t="s">
        <v>698</v>
      </c>
      <c r="H26" s="6">
        <v>6</v>
      </c>
      <c r="I26" s="6" t="s">
        <v>17</v>
      </c>
      <c r="J26" s="6" t="s">
        <v>680</v>
      </c>
      <c r="K26" s="20">
        <v>560</v>
      </c>
      <c r="L26" s="20">
        <v>700</v>
      </c>
      <c r="M26" s="17" t="s">
        <v>700</v>
      </c>
      <c r="N26" s="17"/>
      <c r="AA26" s="17" t="s">
        <v>420</v>
      </c>
      <c r="AB26" t="s">
        <v>1026</v>
      </c>
    </row>
    <row r="27" spans="1:28" ht="14.85" customHeight="1" x14ac:dyDescent="0.25">
      <c r="A27" s="6">
        <v>25</v>
      </c>
      <c r="B27" s="6">
        <v>1988</v>
      </c>
      <c r="C27" s="6" t="s">
        <v>701</v>
      </c>
      <c r="D27" s="6"/>
      <c r="E27" s="22" t="str">
        <f t="shared" si="0"/>
        <v>Hine, Vintage Early Landed, Cognac</v>
      </c>
      <c r="F27" s="17" t="s">
        <v>699</v>
      </c>
      <c r="G27" s="6" t="s">
        <v>698</v>
      </c>
      <c r="H27" s="6">
        <v>6</v>
      </c>
      <c r="I27" s="6" t="s">
        <v>17</v>
      </c>
      <c r="J27" s="6" t="s">
        <v>680</v>
      </c>
      <c r="K27" s="20">
        <v>560</v>
      </c>
      <c r="L27" s="20">
        <v>700</v>
      </c>
      <c r="M27" s="21" t="s">
        <v>702</v>
      </c>
      <c r="N27" s="17" t="s">
        <v>703</v>
      </c>
      <c r="AA27" s="17" t="s">
        <v>420</v>
      </c>
      <c r="AB27" t="s">
        <v>1027</v>
      </c>
    </row>
    <row r="28" spans="1:28" ht="14.85" customHeight="1" x14ac:dyDescent="0.25">
      <c r="A28" s="6">
        <v>26</v>
      </c>
      <c r="B28" s="6">
        <v>1988</v>
      </c>
      <c r="C28" s="6" t="s">
        <v>701</v>
      </c>
      <c r="D28" s="6"/>
      <c r="E28" s="22" t="str">
        <f t="shared" si="0"/>
        <v>Hine, Vintage Early Landed, Cognac</v>
      </c>
      <c r="F28" s="17" t="s">
        <v>699</v>
      </c>
      <c r="G28" s="6" t="s">
        <v>698</v>
      </c>
      <c r="H28" s="6">
        <v>6</v>
      </c>
      <c r="I28" s="6" t="s">
        <v>17</v>
      </c>
      <c r="J28" s="6" t="s">
        <v>680</v>
      </c>
      <c r="K28" s="20">
        <v>560</v>
      </c>
      <c r="L28" s="20">
        <v>700</v>
      </c>
      <c r="M28" s="17" t="s">
        <v>702</v>
      </c>
      <c r="N28" s="17" t="s">
        <v>703</v>
      </c>
      <c r="AA28" s="17" t="s">
        <v>420</v>
      </c>
      <c r="AB28" t="s">
        <v>1028</v>
      </c>
    </row>
    <row r="29" spans="1:28" ht="14.85" customHeight="1" x14ac:dyDescent="0.25">
      <c r="A29" s="6">
        <v>27</v>
      </c>
      <c r="B29" s="6">
        <v>1988</v>
      </c>
      <c r="C29" s="6" t="s">
        <v>701</v>
      </c>
      <c r="D29" s="6"/>
      <c r="E29" s="22" t="str">
        <f t="shared" si="0"/>
        <v>Hine, Vintage Early Landed, Cognac</v>
      </c>
      <c r="F29" s="17" t="s">
        <v>699</v>
      </c>
      <c r="G29" s="6" t="s">
        <v>698</v>
      </c>
      <c r="H29" s="6">
        <v>6</v>
      </c>
      <c r="I29" s="6" t="s">
        <v>17</v>
      </c>
      <c r="J29" s="6" t="s">
        <v>680</v>
      </c>
      <c r="K29" s="20">
        <v>560</v>
      </c>
      <c r="L29" s="20">
        <v>700</v>
      </c>
      <c r="M29" s="17" t="s">
        <v>702</v>
      </c>
      <c r="N29" s="17" t="s">
        <v>703</v>
      </c>
      <c r="AA29" s="17" t="s">
        <v>420</v>
      </c>
      <c r="AB29" t="s">
        <v>1029</v>
      </c>
    </row>
    <row r="30" spans="1:28" ht="14.85" customHeight="1" x14ac:dyDescent="0.25">
      <c r="A30" s="6">
        <v>28</v>
      </c>
      <c r="B30" s="6" t="s">
        <v>694</v>
      </c>
      <c r="C30" s="6" t="s">
        <v>701</v>
      </c>
      <c r="D30" s="6"/>
      <c r="E30" s="22" t="str">
        <f t="shared" si="0"/>
        <v>Delamain, Pale Dry XO, Grande Champagne Cognac</v>
      </c>
      <c r="F30" s="17" t="s">
        <v>704</v>
      </c>
      <c r="G30" s="6" t="s">
        <v>698</v>
      </c>
      <c r="H30" s="6">
        <v>2</v>
      </c>
      <c r="I30" s="6" t="s">
        <v>17</v>
      </c>
      <c r="J30" s="6" t="s">
        <v>680</v>
      </c>
      <c r="K30" s="20">
        <v>90</v>
      </c>
      <c r="L30" s="20">
        <v>150</v>
      </c>
      <c r="M30" s="17"/>
      <c r="N30" s="17" t="s">
        <v>691</v>
      </c>
      <c r="AA30" s="17" t="s">
        <v>421</v>
      </c>
      <c r="AB30" t="s">
        <v>1030</v>
      </c>
    </row>
    <row r="31" spans="1:28" ht="14.85" customHeight="1" x14ac:dyDescent="0.25">
      <c r="A31" s="6">
        <v>29</v>
      </c>
      <c r="B31" s="6" t="s">
        <v>694</v>
      </c>
      <c r="C31" s="6" t="s">
        <v>701</v>
      </c>
      <c r="D31" s="6"/>
      <c r="E31" s="22" t="str">
        <f t="shared" si="0"/>
        <v>Delamain (Army &amp; Navy), Grande Champagne Cognac 1871-1971 Centenary</v>
      </c>
      <c r="F31" s="17" t="s">
        <v>704</v>
      </c>
      <c r="G31" s="6" t="s">
        <v>698</v>
      </c>
      <c r="H31" s="6">
        <v>2</v>
      </c>
      <c r="I31" s="6" t="s">
        <v>17</v>
      </c>
      <c r="J31" s="6" t="s">
        <v>680</v>
      </c>
      <c r="K31" s="20">
        <v>380</v>
      </c>
      <c r="L31" s="20">
        <v>600</v>
      </c>
      <c r="M31" s="17" t="s">
        <v>705</v>
      </c>
      <c r="N31" s="17"/>
      <c r="AA31" s="17" t="s">
        <v>422</v>
      </c>
      <c r="AB31" t="s">
        <v>1031</v>
      </c>
    </row>
    <row r="32" spans="1:28" ht="14.85" customHeight="1" x14ac:dyDescent="0.25">
      <c r="A32" s="6">
        <v>30</v>
      </c>
      <c r="B32" s="6">
        <v>1961</v>
      </c>
      <c r="C32" s="6"/>
      <c r="D32" s="6"/>
      <c r="E32" s="22" t="str">
        <f t="shared" si="0"/>
        <v>Mortlach, Single Malt Rare Old Highland, Speyside</v>
      </c>
      <c r="F32" s="17" t="s">
        <v>706</v>
      </c>
      <c r="G32" s="6" t="s">
        <v>698</v>
      </c>
      <c r="H32" s="6">
        <v>1</v>
      </c>
      <c r="I32" s="6" t="s">
        <v>17</v>
      </c>
      <c r="J32" s="6" t="s">
        <v>680</v>
      </c>
      <c r="K32" s="20">
        <v>460</v>
      </c>
      <c r="L32" s="20">
        <v>700</v>
      </c>
      <c r="M32" s="17" t="s">
        <v>707</v>
      </c>
      <c r="N32" s="17" t="s">
        <v>708</v>
      </c>
      <c r="AA32" s="17" t="s">
        <v>423</v>
      </c>
      <c r="AB32" t="s">
        <v>1032</v>
      </c>
    </row>
    <row r="33" spans="1:28" ht="14.85" customHeight="1" x14ac:dyDescent="0.25">
      <c r="A33" s="6">
        <v>31</v>
      </c>
      <c r="B33" s="6"/>
      <c r="C33" s="6"/>
      <c r="D33" s="6"/>
      <c r="E33" s="22" t="str">
        <f t="shared" si="0"/>
        <v>LOT WITHDRAWN</v>
      </c>
      <c r="F33" s="17"/>
      <c r="G33" s="19"/>
      <c r="H33" s="6"/>
      <c r="I33" s="6"/>
      <c r="J33" s="6"/>
      <c r="K33" s="20"/>
      <c r="L33" s="20"/>
      <c r="M33" s="17"/>
      <c r="N33" s="17"/>
      <c r="AA33" s="18" t="s">
        <v>1002</v>
      </c>
      <c r="AB33" t="s">
        <v>1033</v>
      </c>
    </row>
    <row r="34" spans="1:28" ht="14.85" customHeight="1" x14ac:dyDescent="0.25">
      <c r="A34" s="6">
        <v>32</v>
      </c>
      <c r="B34" s="6" t="s">
        <v>694</v>
      </c>
      <c r="C34" s="6"/>
      <c r="D34" s="6"/>
      <c r="E34" s="22" t="str">
        <f t="shared" si="0"/>
        <v>Macallan, Highland Single Malt Oscuro, Speyside</v>
      </c>
      <c r="F34" s="17" t="s">
        <v>709</v>
      </c>
      <c r="G34" s="6" t="s">
        <v>698</v>
      </c>
      <c r="H34" s="6">
        <v>1</v>
      </c>
      <c r="I34" s="6" t="s">
        <v>17</v>
      </c>
      <c r="J34" s="6" t="s">
        <v>680</v>
      </c>
      <c r="K34" s="20">
        <v>300</v>
      </c>
      <c r="L34" s="20">
        <v>500</v>
      </c>
      <c r="M34" s="17"/>
      <c r="N34" s="17" t="s">
        <v>710</v>
      </c>
      <c r="AA34" s="17" t="s">
        <v>424</v>
      </c>
      <c r="AB34" t="s">
        <v>1034</v>
      </c>
    </row>
    <row r="35" spans="1:28" ht="14.85" customHeight="1" x14ac:dyDescent="0.25">
      <c r="A35" s="6">
        <v>33</v>
      </c>
      <c r="B35" s="6">
        <v>1980</v>
      </c>
      <c r="C35" s="6" t="s">
        <v>711</v>
      </c>
      <c r="D35" s="6" t="s">
        <v>712</v>
      </c>
      <c r="E35" s="22" t="str">
        <f t="shared" si="0"/>
        <v>Dom Perignon</v>
      </c>
      <c r="F35" s="17" t="s">
        <v>425</v>
      </c>
      <c r="G35" s="6" t="s">
        <v>1</v>
      </c>
      <c r="H35" s="6">
        <v>1</v>
      </c>
      <c r="I35" s="6" t="s">
        <v>17</v>
      </c>
      <c r="J35" s="6" t="s">
        <v>680</v>
      </c>
      <c r="K35" s="20">
        <v>140</v>
      </c>
      <c r="L35" s="20">
        <v>180</v>
      </c>
      <c r="M35" s="17"/>
      <c r="N35" s="17"/>
      <c r="AA35" s="17" t="s">
        <v>425</v>
      </c>
      <c r="AB35" t="s">
        <v>1035</v>
      </c>
    </row>
    <row r="36" spans="1:28" ht="14.85" customHeight="1" x14ac:dyDescent="0.25">
      <c r="A36" s="6">
        <v>34</v>
      </c>
      <c r="B36" s="6">
        <v>1992</v>
      </c>
      <c r="C36" s="6" t="s">
        <v>711</v>
      </c>
      <c r="D36" s="6" t="s">
        <v>712</v>
      </c>
      <c r="E36" s="22" t="str">
        <f t="shared" si="0"/>
        <v>Bollinger, La Grande Annee</v>
      </c>
      <c r="F36" s="17" t="s">
        <v>713</v>
      </c>
      <c r="G36" s="6" t="s">
        <v>1</v>
      </c>
      <c r="H36" s="6">
        <v>7</v>
      </c>
      <c r="I36" s="6" t="s">
        <v>17</v>
      </c>
      <c r="J36" s="6" t="s">
        <v>680</v>
      </c>
      <c r="K36" s="20">
        <v>650</v>
      </c>
      <c r="L36" s="20">
        <v>850</v>
      </c>
      <c r="M36" s="17" t="s">
        <v>714</v>
      </c>
      <c r="N36" s="17" t="s">
        <v>715</v>
      </c>
      <c r="AA36" s="17" t="s">
        <v>426</v>
      </c>
      <c r="AB36" t="s">
        <v>1036</v>
      </c>
    </row>
    <row r="37" spans="1:28" ht="14.85" customHeight="1" x14ac:dyDescent="0.25">
      <c r="A37" s="6">
        <v>35</v>
      </c>
      <c r="B37" s="6">
        <v>1994</v>
      </c>
      <c r="C37" s="6" t="s">
        <v>711</v>
      </c>
      <c r="D37" s="6" t="s">
        <v>712</v>
      </c>
      <c r="E37" s="22" t="str">
        <f t="shared" si="0"/>
        <v>Louis Roederer, Cristal</v>
      </c>
      <c r="F37" s="17" t="s">
        <v>716</v>
      </c>
      <c r="G37" s="6" t="s">
        <v>1</v>
      </c>
      <c r="H37" s="6">
        <v>1</v>
      </c>
      <c r="I37" s="6" t="s">
        <v>17</v>
      </c>
      <c r="J37" s="6" t="s">
        <v>680</v>
      </c>
      <c r="K37" s="20">
        <v>150</v>
      </c>
      <c r="L37" s="20">
        <v>200</v>
      </c>
      <c r="M37" s="17" t="s">
        <v>717</v>
      </c>
      <c r="N37" s="17" t="s">
        <v>718</v>
      </c>
      <c r="AA37" s="17" t="s">
        <v>427</v>
      </c>
      <c r="AB37" t="s">
        <v>1037</v>
      </c>
    </row>
    <row r="38" spans="1:28" ht="14.85" customHeight="1" x14ac:dyDescent="0.25">
      <c r="A38" s="6">
        <v>36</v>
      </c>
      <c r="B38" s="6">
        <v>1995</v>
      </c>
      <c r="C38" s="6" t="s">
        <v>711</v>
      </c>
      <c r="D38" s="6" t="s">
        <v>712</v>
      </c>
      <c r="E38" s="22" t="str">
        <f t="shared" si="0"/>
        <v>Charles Heidsieck, Blanc des Millenaires Brut - In Bond</v>
      </c>
      <c r="F38" s="17" t="s">
        <v>719</v>
      </c>
      <c r="G38" s="6" t="s">
        <v>1</v>
      </c>
      <c r="H38" s="6">
        <v>6</v>
      </c>
      <c r="I38" s="6" t="s">
        <v>720</v>
      </c>
      <c r="J38" s="6" t="s">
        <v>0</v>
      </c>
      <c r="K38" s="20">
        <v>750</v>
      </c>
      <c r="L38" s="20">
        <v>900</v>
      </c>
      <c r="M38" s="17"/>
      <c r="N38" s="17"/>
      <c r="AA38" s="17" t="s">
        <v>428</v>
      </c>
      <c r="AB38" t="s">
        <v>1038</v>
      </c>
    </row>
    <row r="39" spans="1:28" ht="14.85" customHeight="1" x14ac:dyDescent="0.25">
      <c r="A39" s="6">
        <v>37</v>
      </c>
      <c r="B39" s="6">
        <v>1995</v>
      </c>
      <c r="C39" s="6" t="s">
        <v>711</v>
      </c>
      <c r="D39" s="6" t="s">
        <v>712</v>
      </c>
      <c r="E39" s="22" t="str">
        <f t="shared" si="0"/>
        <v>Charles Heidsieck, Blanc des Millenaires Brut - In Bond</v>
      </c>
      <c r="F39" s="17" t="s">
        <v>719</v>
      </c>
      <c r="G39" s="6" t="s">
        <v>1</v>
      </c>
      <c r="H39" s="6">
        <v>6</v>
      </c>
      <c r="I39" s="6" t="s">
        <v>720</v>
      </c>
      <c r="J39" s="6" t="s">
        <v>0</v>
      </c>
      <c r="K39" s="20">
        <v>750</v>
      </c>
      <c r="L39" s="20">
        <v>900</v>
      </c>
      <c r="M39" s="17"/>
      <c r="N39" s="17"/>
      <c r="AA39" s="17" t="s">
        <v>428</v>
      </c>
      <c r="AB39" t="s">
        <v>1039</v>
      </c>
    </row>
    <row r="40" spans="1:28" ht="14.85" customHeight="1" x14ac:dyDescent="0.25">
      <c r="A40" s="6">
        <v>38</v>
      </c>
      <c r="B40" s="6">
        <v>1996</v>
      </c>
      <c r="C40" s="6" t="s">
        <v>711</v>
      </c>
      <c r="D40" s="6" t="s">
        <v>712</v>
      </c>
      <c r="E40" s="22" t="str">
        <f t="shared" si="0"/>
        <v>Pol Roger, Sir Winston Churchill (Magnums)</v>
      </c>
      <c r="F40" s="17" t="s">
        <v>721</v>
      </c>
      <c r="G40" s="6" t="s">
        <v>31</v>
      </c>
      <c r="H40" s="6">
        <v>3</v>
      </c>
      <c r="I40" s="6" t="s">
        <v>720</v>
      </c>
      <c r="J40" s="6" t="s">
        <v>680</v>
      </c>
      <c r="K40" s="20">
        <v>1600</v>
      </c>
      <c r="L40" s="20">
        <v>2000</v>
      </c>
      <c r="M40" s="17" t="s">
        <v>722</v>
      </c>
      <c r="N40" s="17" t="s">
        <v>723</v>
      </c>
      <c r="AA40" s="17" t="s">
        <v>429</v>
      </c>
      <c r="AB40" t="s">
        <v>1040</v>
      </c>
    </row>
    <row r="41" spans="1:28" ht="14.85" customHeight="1" x14ac:dyDescent="0.25">
      <c r="A41" s="6">
        <v>39</v>
      </c>
      <c r="B41" s="6">
        <v>1996</v>
      </c>
      <c r="C41" s="6" t="s">
        <v>711</v>
      </c>
      <c r="D41" s="6" t="s">
        <v>712</v>
      </c>
      <c r="E41" s="22" t="str">
        <f t="shared" si="0"/>
        <v>Pol Roger, Sir Winston Churchill (Magnums)</v>
      </c>
      <c r="F41" s="17" t="s">
        <v>721</v>
      </c>
      <c r="G41" s="6" t="s">
        <v>31</v>
      </c>
      <c r="H41" s="6">
        <v>3</v>
      </c>
      <c r="I41" s="6" t="s">
        <v>720</v>
      </c>
      <c r="J41" s="6" t="s">
        <v>680</v>
      </c>
      <c r="K41" s="20">
        <v>1600</v>
      </c>
      <c r="L41" s="20">
        <v>2000</v>
      </c>
      <c r="M41" s="17" t="s">
        <v>724</v>
      </c>
      <c r="N41" s="17" t="s">
        <v>723</v>
      </c>
      <c r="AA41" s="17" t="s">
        <v>429</v>
      </c>
      <c r="AB41" t="s">
        <v>1041</v>
      </c>
    </row>
    <row r="42" spans="1:28" ht="14.85" customHeight="1" x14ac:dyDescent="0.25">
      <c r="A42" s="6">
        <v>40</v>
      </c>
      <c r="B42" s="6">
        <v>1998</v>
      </c>
      <c r="C42" s="6" t="s">
        <v>711</v>
      </c>
      <c r="D42" s="6" t="s">
        <v>712</v>
      </c>
      <c r="E42" s="22" t="str">
        <f t="shared" si="0"/>
        <v>Dom Perignon</v>
      </c>
      <c r="F42" s="17" t="s">
        <v>425</v>
      </c>
      <c r="G42" s="6" t="s">
        <v>1</v>
      </c>
      <c r="H42" s="6">
        <v>1</v>
      </c>
      <c r="I42" s="6" t="s">
        <v>17</v>
      </c>
      <c r="J42" s="6" t="s">
        <v>680</v>
      </c>
      <c r="K42" s="20">
        <v>120</v>
      </c>
      <c r="L42" s="20">
        <v>160</v>
      </c>
      <c r="M42" s="17" t="s">
        <v>725</v>
      </c>
      <c r="N42" s="17" t="s">
        <v>726</v>
      </c>
      <c r="AA42" s="17" t="s">
        <v>425</v>
      </c>
      <c r="AB42" t="s">
        <v>1042</v>
      </c>
    </row>
    <row r="43" spans="1:28" ht="14.85" customHeight="1" x14ac:dyDescent="0.25">
      <c r="A43" s="6">
        <v>41</v>
      </c>
      <c r="B43" s="6">
        <v>1999</v>
      </c>
      <c r="C43" s="6" t="s">
        <v>711</v>
      </c>
      <c r="D43" s="6" t="s">
        <v>712</v>
      </c>
      <c r="E43" s="22" t="str">
        <f t="shared" si="0"/>
        <v>Henri Giraud, Fut de Chene MV Brut Grand Cru, Ay - In Bond</v>
      </c>
      <c r="F43" s="17" t="s">
        <v>727</v>
      </c>
      <c r="G43" s="6" t="s">
        <v>1</v>
      </c>
      <c r="H43" s="6">
        <v>6</v>
      </c>
      <c r="I43" s="6" t="s">
        <v>12</v>
      </c>
      <c r="J43" s="6" t="s">
        <v>0</v>
      </c>
      <c r="K43" s="20">
        <v>600</v>
      </c>
      <c r="L43" s="20">
        <v>750</v>
      </c>
      <c r="M43" s="17"/>
      <c r="N43" s="17"/>
      <c r="AA43" s="17" t="s">
        <v>430</v>
      </c>
      <c r="AB43" t="s">
        <v>1043</v>
      </c>
    </row>
    <row r="44" spans="1:28" ht="14.85" customHeight="1" x14ac:dyDescent="0.25">
      <c r="A44" s="6">
        <v>42</v>
      </c>
      <c r="B44" s="6">
        <v>2000</v>
      </c>
      <c r="C44" s="6" t="s">
        <v>711</v>
      </c>
      <c r="D44" s="6" t="s">
        <v>712</v>
      </c>
      <c r="E44" s="22" t="str">
        <f t="shared" si="0"/>
        <v>Pol Roger, Extra Cuvee Reserve Blanc (Magnums)</v>
      </c>
      <c r="F44" s="17" t="s">
        <v>721</v>
      </c>
      <c r="G44" s="6" t="s">
        <v>31</v>
      </c>
      <c r="H44" s="6">
        <v>3</v>
      </c>
      <c r="I44" s="6" t="s">
        <v>720</v>
      </c>
      <c r="J44" s="6" t="s">
        <v>680</v>
      </c>
      <c r="K44" s="20">
        <v>480</v>
      </c>
      <c r="L44" s="20">
        <v>600</v>
      </c>
      <c r="M44" s="17" t="s">
        <v>728</v>
      </c>
      <c r="N44" s="17" t="s">
        <v>729</v>
      </c>
      <c r="AA44" s="17" t="s">
        <v>431</v>
      </c>
      <c r="AB44" t="s">
        <v>1044</v>
      </c>
    </row>
    <row r="45" spans="1:28" ht="14.85" customHeight="1" x14ac:dyDescent="0.25">
      <c r="A45" s="6">
        <v>43</v>
      </c>
      <c r="B45" s="6">
        <v>2002</v>
      </c>
      <c r="C45" s="6" t="s">
        <v>711</v>
      </c>
      <c r="D45" s="6" t="s">
        <v>712</v>
      </c>
      <c r="E45" s="22" t="str">
        <f t="shared" si="0"/>
        <v>Louis Roederer, Cristal</v>
      </c>
      <c r="F45" s="17" t="s">
        <v>716</v>
      </c>
      <c r="G45" s="6" t="s">
        <v>1</v>
      </c>
      <c r="H45" s="6">
        <v>4</v>
      </c>
      <c r="I45" s="6" t="s">
        <v>720</v>
      </c>
      <c r="J45" s="6" t="s">
        <v>680</v>
      </c>
      <c r="K45" s="20">
        <v>650</v>
      </c>
      <c r="L45" s="20">
        <v>1000</v>
      </c>
      <c r="M45" s="17" t="s">
        <v>730</v>
      </c>
      <c r="N45" s="17" t="s">
        <v>731</v>
      </c>
      <c r="AA45" s="17" t="s">
        <v>427</v>
      </c>
      <c r="AB45" t="s">
        <v>1045</v>
      </c>
    </row>
    <row r="46" spans="1:28" ht="14.85" customHeight="1" x14ac:dyDescent="0.25">
      <c r="A46" s="6">
        <v>44</v>
      </c>
      <c r="B46" s="6">
        <v>2002</v>
      </c>
      <c r="C46" s="6" t="s">
        <v>711</v>
      </c>
      <c r="D46" s="6" t="s">
        <v>712</v>
      </c>
      <c r="E46" s="22" t="str">
        <f t="shared" si="0"/>
        <v>Pol Roger, Extra Cuvee Reserve Blanc (Magnums)</v>
      </c>
      <c r="F46" s="17" t="s">
        <v>721</v>
      </c>
      <c r="G46" s="19" t="s">
        <v>31</v>
      </c>
      <c r="H46" s="6">
        <v>2</v>
      </c>
      <c r="I46" s="6" t="s">
        <v>720</v>
      </c>
      <c r="J46" s="6" t="s">
        <v>680</v>
      </c>
      <c r="K46" s="20">
        <v>240</v>
      </c>
      <c r="L46" s="20">
        <v>300</v>
      </c>
      <c r="M46" s="17" t="s">
        <v>732</v>
      </c>
      <c r="N46" s="17" t="s">
        <v>733</v>
      </c>
      <c r="AA46" s="17" t="s">
        <v>431</v>
      </c>
      <c r="AB46" t="s">
        <v>1046</v>
      </c>
    </row>
    <row r="47" spans="1:28" ht="14.85" customHeight="1" x14ac:dyDescent="0.25">
      <c r="A47" s="6">
        <v>45</v>
      </c>
      <c r="B47" s="6">
        <v>2002</v>
      </c>
      <c r="C47" s="6" t="s">
        <v>711</v>
      </c>
      <c r="D47" s="6" t="s">
        <v>712</v>
      </c>
      <c r="E47" s="22" t="str">
        <f t="shared" si="0"/>
        <v>Pol Roger, Extra Cuvee Reserve Blanc (Magnums)</v>
      </c>
      <c r="F47" s="17" t="s">
        <v>721</v>
      </c>
      <c r="G47" s="6" t="s">
        <v>31</v>
      </c>
      <c r="H47" s="6">
        <v>3</v>
      </c>
      <c r="I47" s="6" t="s">
        <v>720</v>
      </c>
      <c r="J47" s="6" t="s">
        <v>680</v>
      </c>
      <c r="K47" s="20">
        <v>360</v>
      </c>
      <c r="L47" s="20">
        <v>460</v>
      </c>
      <c r="M47" s="17" t="s">
        <v>734</v>
      </c>
      <c r="N47" s="17" t="s">
        <v>733</v>
      </c>
      <c r="AA47" s="17" t="s">
        <v>431</v>
      </c>
      <c r="AB47" t="s">
        <v>1047</v>
      </c>
    </row>
    <row r="48" spans="1:28" ht="14.85" customHeight="1" x14ac:dyDescent="0.25">
      <c r="A48" s="6">
        <v>46</v>
      </c>
      <c r="B48" s="6">
        <v>2004</v>
      </c>
      <c r="C48" s="6" t="s">
        <v>711</v>
      </c>
      <c r="D48" s="6" t="s">
        <v>712</v>
      </c>
      <c r="E48" s="22" t="str">
        <f t="shared" si="0"/>
        <v>Bollinger, La Grande Annee - In Bond</v>
      </c>
      <c r="F48" s="17" t="s">
        <v>713</v>
      </c>
      <c r="G48" s="6" t="s">
        <v>1</v>
      </c>
      <c r="H48" s="6">
        <v>6</v>
      </c>
      <c r="I48" s="6" t="s">
        <v>720</v>
      </c>
      <c r="J48" s="6" t="s">
        <v>0</v>
      </c>
      <c r="K48" s="20">
        <v>440</v>
      </c>
      <c r="L48" s="20">
        <v>500</v>
      </c>
      <c r="M48" s="17"/>
      <c r="N48" s="17"/>
      <c r="AA48" s="17" t="s">
        <v>432</v>
      </c>
      <c r="AB48" t="s">
        <v>1048</v>
      </c>
    </row>
    <row r="49" spans="1:28" ht="14.85" customHeight="1" x14ac:dyDescent="0.25">
      <c r="A49" s="6">
        <v>47</v>
      </c>
      <c r="B49" s="6">
        <v>2004</v>
      </c>
      <c r="C49" s="6" t="s">
        <v>711</v>
      </c>
      <c r="D49" s="6" t="s">
        <v>712</v>
      </c>
      <c r="E49" s="22" t="str">
        <f t="shared" si="0"/>
        <v>Bollinger, RD - In Bond</v>
      </c>
      <c r="F49" s="17" t="s">
        <v>713</v>
      </c>
      <c r="G49" s="6" t="s">
        <v>1</v>
      </c>
      <c r="H49" s="6">
        <v>6</v>
      </c>
      <c r="I49" s="6" t="s">
        <v>720</v>
      </c>
      <c r="J49" s="6" t="s">
        <v>0</v>
      </c>
      <c r="K49" s="20">
        <v>440</v>
      </c>
      <c r="L49" s="20">
        <v>520</v>
      </c>
      <c r="M49" s="17" t="s">
        <v>735</v>
      </c>
      <c r="N49" s="17"/>
      <c r="AA49" s="17" t="s">
        <v>433</v>
      </c>
      <c r="AB49" t="s">
        <v>1049</v>
      </c>
    </row>
    <row r="50" spans="1:28" ht="14.85" customHeight="1" x14ac:dyDescent="0.25">
      <c r="A50" s="6">
        <v>48</v>
      </c>
      <c r="B50" s="6">
        <v>2004</v>
      </c>
      <c r="C50" s="6" t="s">
        <v>711</v>
      </c>
      <c r="D50" s="6" t="s">
        <v>712</v>
      </c>
      <c r="E50" s="22" t="str">
        <f t="shared" si="0"/>
        <v>Bollinger, RD - In Bond</v>
      </c>
      <c r="F50" s="17" t="s">
        <v>713</v>
      </c>
      <c r="G50" s="19" t="s">
        <v>1</v>
      </c>
      <c r="H50" s="6">
        <v>6</v>
      </c>
      <c r="I50" s="6" t="s">
        <v>720</v>
      </c>
      <c r="J50" s="6" t="s">
        <v>0</v>
      </c>
      <c r="K50" s="20">
        <v>440</v>
      </c>
      <c r="L50" s="20">
        <v>520</v>
      </c>
      <c r="M50" s="21" t="s">
        <v>735</v>
      </c>
      <c r="N50" s="17"/>
      <c r="AA50" s="17" t="s">
        <v>433</v>
      </c>
      <c r="AB50" t="s">
        <v>1050</v>
      </c>
    </row>
    <row r="51" spans="1:28" ht="14.85" customHeight="1" x14ac:dyDescent="0.25">
      <c r="A51" s="6">
        <v>49</v>
      </c>
      <c r="B51" s="6">
        <v>2004</v>
      </c>
      <c r="C51" s="6" t="s">
        <v>711</v>
      </c>
      <c r="D51" s="6" t="s">
        <v>712</v>
      </c>
      <c r="E51" s="22" t="str">
        <f t="shared" si="0"/>
        <v>Bollinger, RD - In Bond</v>
      </c>
      <c r="F51" s="17" t="s">
        <v>713</v>
      </c>
      <c r="G51" s="6" t="s">
        <v>1</v>
      </c>
      <c r="H51" s="6">
        <v>6</v>
      </c>
      <c r="I51" s="6" t="s">
        <v>720</v>
      </c>
      <c r="J51" s="6" t="s">
        <v>0</v>
      </c>
      <c r="K51" s="20">
        <v>440</v>
      </c>
      <c r="L51" s="20">
        <v>520</v>
      </c>
      <c r="M51" s="21" t="s">
        <v>735</v>
      </c>
      <c r="N51" s="17"/>
      <c r="AA51" s="17" t="s">
        <v>433</v>
      </c>
      <c r="AB51" t="s">
        <v>1051</v>
      </c>
    </row>
    <row r="52" spans="1:28" ht="14.85" customHeight="1" x14ac:dyDescent="0.25">
      <c r="A52" s="6">
        <v>50</v>
      </c>
      <c r="B52" s="6">
        <v>2004</v>
      </c>
      <c r="C52" s="6" t="s">
        <v>711</v>
      </c>
      <c r="D52" s="6" t="s">
        <v>712</v>
      </c>
      <c r="E52" s="22" t="str">
        <f t="shared" si="0"/>
        <v>Bollinger, RD - In Bond</v>
      </c>
      <c r="F52" s="17" t="s">
        <v>713</v>
      </c>
      <c r="G52" s="6" t="s">
        <v>1</v>
      </c>
      <c r="H52" s="6">
        <v>6</v>
      </c>
      <c r="I52" s="6" t="s">
        <v>720</v>
      </c>
      <c r="J52" s="6" t="s">
        <v>0</v>
      </c>
      <c r="K52" s="20">
        <v>440</v>
      </c>
      <c r="L52" s="20">
        <v>520</v>
      </c>
      <c r="M52" s="17" t="s">
        <v>735</v>
      </c>
      <c r="N52" s="17"/>
      <c r="AA52" s="17" t="s">
        <v>433</v>
      </c>
      <c r="AB52" t="s">
        <v>1052</v>
      </c>
    </row>
    <row r="53" spans="1:28" ht="14.85" customHeight="1" x14ac:dyDescent="0.25">
      <c r="A53" s="6">
        <v>51</v>
      </c>
      <c r="B53" s="6">
        <v>2004</v>
      </c>
      <c r="C53" s="6" t="s">
        <v>711</v>
      </c>
      <c r="D53" s="6" t="s">
        <v>712</v>
      </c>
      <c r="E53" s="22" t="str">
        <f t="shared" si="0"/>
        <v>Pol Roger, Brut (Magnums) - In Bond</v>
      </c>
      <c r="F53" s="17" t="s">
        <v>721</v>
      </c>
      <c r="G53" s="6" t="s">
        <v>31</v>
      </c>
      <c r="H53" s="6">
        <v>3</v>
      </c>
      <c r="I53" s="6" t="s">
        <v>720</v>
      </c>
      <c r="J53" s="6" t="s">
        <v>0</v>
      </c>
      <c r="K53" s="20">
        <v>380</v>
      </c>
      <c r="L53" s="20">
        <v>420</v>
      </c>
      <c r="M53" s="17"/>
      <c r="N53" s="17"/>
      <c r="AA53" s="17" t="s">
        <v>434</v>
      </c>
      <c r="AB53" t="s">
        <v>1053</v>
      </c>
    </row>
    <row r="54" spans="1:28" ht="14.85" customHeight="1" x14ac:dyDescent="0.25">
      <c r="A54" s="6">
        <v>52</v>
      </c>
      <c r="B54" s="6">
        <v>2008</v>
      </c>
      <c r="C54" s="6" t="s">
        <v>711</v>
      </c>
      <c r="D54" s="6" t="s">
        <v>712</v>
      </c>
      <c r="E54" s="22" t="str">
        <f t="shared" si="0"/>
        <v>Dom Perignon, Luminous</v>
      </c>
      <c r="F54" s="17" t="s">
        <v>425</v>
      </c>
      <c r="G54" s="6" t="s">
        <v>1</v>
      </c>
      <c r="H54" s="6">
        <v>1</v>
      </c>
      <c r="I54" s="6" t="s">
        <v>17</v>
      </c>
      <c r="J54" s="6" t="s">
        <v>680</v>
      </c>
      <c r="K54" s="20">
        <v>100</v>
      </c>
      <c r="L54" s="20">
        <v>150</v>
      </c>
      <c r="M54" s="21" t="s">
        <v>736</v>
      </c>
      <c r="N54" s="17" t="s">
        <v>737</v>
      </c>
      <c r="AA54" s="17" t="s">
        <v>435</v>
      </c>
      <c r="AB54" t="s">
        <v>1054</v>
      </c>
    </row>
    <row r="55" spans="1:28" ht="14.85" customHeight="1" x14ac:dyDescent="0.25">
      <c r="A55" s="6">
        <v>53</v>
      </c>
      <c r="B55" s="6">
        <v>2008</v>
      </c>
      <c r="C55" s="6" t="s">
        <v>711</v>
      </c>
      <c r="D55" s="6" t="s">
        <v>712</v>
      </c>
      <c r="E55" s="22" t="str">
        <f t="shared" si="0"/>
        <v>Louis Roederer, Cristal - In Bond</v>
      </c>
      <c r="F55" s="17" t="s">
        <v>716</v>
      </c>
      <c r="G55" s="6" t="s">
        <v>1</v>
      </c>
      <c r="H55" s="6">
        <v>6</v>
      </c>
      <c r="I55" s="6" t="s">
        <v>720</v>
      </c>
      <c r="J55" s="6" t="s">
        <v>0</v>
      </c>
      <c r="K55" s="20">
        <v>800</v>
      </c>
      <c r="L55" s="20">
        <v>1000</v>
      </c>
      <c r="M55" s="17"/>
      <c r="N55" s="17"/>
      <c r="AA55" s="17" t="s">
        <v>436</v>
      </c>
      <c r="AB55" t="s">
        <v>1055</v>
      </c>
    </row>
    <row r="56" spans="1:28" ht="14.85" customHeight="1" x14ac:dyDescent="0.25">
      <c r="A56" s="6">
        <v>54</v>
      </c>
      <c r="B56" s="6">
        <v>2008</v>
      </c>
      <c r="C56" s="6" t="s">
        <v>711</v>
      </c>
      <c r="D56" s="6" t="s">
        <v>712</v>
      </c>
      <c r="E56" s="22" t="str">
        <f t="shared" si="0"/>
        <v>Louis Roederer, Cristal - In Bond</v>
      </c>
      <c r="F56" s="17" t="s">
        <v>716</v>
      </c>
      <c r="G56" s="6" t="s">
        <v>1</v>
      </c>
      <c r="H56" s="6">
        <v>6</v>
      </c>
      <c r="I56" s="6" t="s">
        <v>720</v>
      </c>
      <c r="J56" s="6" t="s">
        <v>0</v>
      </c>
      <c r="K56" s="20">
        <v>800</v>
      </c>
      <c r="L56" s="20">
        <v>1000</v>
      </c>
      <c r="M56" s="17"/>
      <c r="N56" s="17"/>
      <c r="AA56" s="17" t="s">
        <v>436</v>
      </c>
      <c r="AB56" t="s">
        <v>1056</v>
      </c>
    </row>
    <row r="57" spans="1:28" ht="14.85" customHeight="1" x14ac:dyDescent="0.25">
      <c r="A57" s="6">
        <v>55</v>
      </c>
      <c r="B57" s="6">
        <v>2017</v>
      </c>
      <c r="C57" s="6"/>
      <c r="D57" s="6" t="s">
        <v>712</v>
      </c>
      <c r="E57" s="22" t="str">
        <f t="shared" si="0"/>
        <v>Henners, Maypole Brut, England - In Bond</v>
      </c>
      <c r="F57" s="17" t="s">
        <v>738</v>
      </c>
      <c r="G57" s="19" t="s">
        <v>1</v>
      </c>
      <c r="H57" s="6">
        <v>12</v>
      </c>
      <c r="I57" s="6" t="s">
        <v>720</v>
      </c>
      <c r="J57" s="6" t="s">
        <v>0</v>
      </c>
      <c r="K57" s="20">
        <v>140</v>
      </c>
      <c r="L57" s="20">
        <v>180</v>
      </c>
      <c r="M57" s="17" t="s">
        <v>739</v>
      </c>
      <c r="N57" s="17"/>
      <c r="AA57" s="17" t="s">
        <v>437</v>
      </c>
      <c r="AB57" t="s">
        <v>1057</v>
      </c>
    </row>
    <row r="58" spans="1:28" ht="14.85" customHeight="1" x14ac:dyDescent="0.25">
      <c r="A58" s="6">
        <v>56</v>
      </c>
      <c r="B58" s="6">
        <v>2017</v>
      </c>
      <c r="C58" s="6"/>
      <c r="D58" s="6" t="s">
        <v>712</v>
      </c>
      <c r="E58" s="22" t="str">
        <f t="shared" si="0"/>
        <v>Henners, Maypole Brut, England - In Bond</v>
      </c>
      <c r="F58" s="17" t="s">
        <v>738</v>
      </c>
      <c r="G58" s="6" t="s">
        <v>1</v>
      </c>
      <c r="H58" s="6">
        <v>12</v>
      </c>
      <c r="I58" s="6" t="s">
        <v>720</v>
      </c>
      <c r="J58" s="6" t="s">
        <v>0</v>
      </c>
      <c r="K58" s="20">
        <v>140</v>
      </c>
      <c r="L58" s="20">
        <v>180</v>
      </c>
      <c r="M58" s="17" t="s">
        <v>739</v>
      </c>
      <c r="N58" s="17"/>
      <c r="AA58" s="17" t="s">
        <v>437</v>
      </c>
      <c r="AB58" t="s">
        <v>1058</v>
      </c>
    </row>
    <row r="59" spans="1:28" ht="14.85" customHeight="1" x14ac:dyDescent="0.25">
      <c r="A59" s="6">
        <v>57</v>
      </c>
      <c r="B59" s="6">
        <v>2017</v>
      </c>
      <c r="C59" s="6"/>
      <c r="D59" s="6" t="s">
        <v>712</v>
      </c>
      <c r="E59" s="22" t="str">
        <f t="shared" si="0"/>
        <v>Rathfinny, Classic Cuvee, Brut</v>
      </c>
      <c r="F59" s="17" t="s">
        <v>740</v>
      </c>
      <c r="G59" s="6" t="s">
        <v>1</v>
      </c>
      <c r="H59" s="6">
        <v>6</v>
      </c>
      <c r="I59" s="6" t="s">
        <v>720</v>
      </c>
      <c r="J59" s="6" t="s">
        <v>680</v>
      </c>
      <c r="K59" s="20">
        <v>120</v>
      </c>
      <c r="L59" s="20">
        <v>160</v>
      </c>
      <c r="M59" s="17"/>
      <c r="N59" s="17"/>
      <c r="AA59" s="17" t="s">
        <v>438</v>
      </c>
      <c r="AB59" t="s">
        <v>1059</v>
      </c>
    </row>
    <row r="60" spans="1:28" ht="14.85" customHeight="1" x14ac:dyDescent="0.25">
      <c r="A60" s="6">
        <v>58</v>
      </c>
      <c r="B60" s="6" t="s">
        <v>694</v>
      </c>
      <c r="C60" s="6" t="s">
        <v>711</v>
      </c>
      <c r="D60" s="6" t="s">
        <v>712</v>
      </c>
      <c r="E60" s="22" t="str">
        <f t="shared" si="0"/>
        <v>1990/2004 Bollinger, La Grande Annee</v>
      </c>
      <c r="F60" s="17" t="s">
        <v>713</v>
      </c>
      <c r="G60" s="19" t="s">
        <v>1</v>
      </c>
      <c r="H60" s="6">
        <v>2</v>
      </c>
      <c r="I60" s="6" t="s">
        <v>17</v>
      </c>
      <c r="J60" s="6" t="s">
        <v>680</v>
      </c>
      <c r="K60" s="20">
        <v>150</v>
      </c>
      <c r="L60" s="20">
        <v>260</v>
      </c>
      <c r="M60" s="17" t="s">
        <v>741</v>
      </c>
      <c r="N60" s="17"/>
      <c r="AA60" s="17" t="s">
        <v>439</v>
      </c>
      <c r="AB60" t="s">
        <v>1060</v>
      </c>
    </row>
    <row r="61" spans="1:28" ht="14.85" customHeight="1" x14ac:dyDescent="0.25">
      <c r="A61" s="6">
        <v>59</v>
      </c>
      <c r="B61" s="6" t="s">
        <v>694</v>
      </c>
      <c r="C61" s="6" t="s">
        <v>711</v>
      </c>
      <c r="D61" s="6" t="s">
        <v>712</v>
      </c>
      <c r="E61" s="22" t="str">
        <f t="shared" si="0"/>
        <v>de Sousa, Blanc de Blancs, Brut Reserve Grand Cru</v>
      </c>
      <c r="F61" s="17" t="s">
        <v>742</v>
      </c>
      <c r="G61" s="6" t="s">
        <v>1</v>
      </c>
      <c r="H61" s="6">
        <v>6</v>
      </c>
      <c r="I61" s="6" t="s">
        <v>17</v>
      </c>
      <c r="J61" s="6" t="s">
        <v>680</v>
      </c>
      <c r="K61" s="20">
        <v>150</v>
      </c>
      <c r="L61" s="20">
        <v>250</v>
      </c>
      <c r="M61" s="17" t="s">
        <v>743</v>
      </c>
      <c r="N61" s="17" t="s">
        <v>744</v>
      </c>
      <c r="AA61" s="17" t="s">
        <v>440</v>
      </c>
      <c r="AB61" t="s">
        <v>1061</v>
      </c>
    </row>
    <row r="62" spans="1:28" ht="14.85" customHeight="1" x14ac:dyDescent="0.25">
      <c r="A62" s="6">
        <v>60</v>
      </c>
      <c r="B62" s="6" t="s">
        <v>694</v>
      </c>
      <c r="C62" s="6" t="s">
        <v>711</v>
      </c>
      <c r="D62" s="6" t="s">
        <v>712</v>
      </c>
      <c r="E62" s="22" t="str">
        <f t="shared" si="0"/>
        <v>Berry Bros. &amp; Rudd, Grand Cru Champagne, Brut</v>
      </c>
      <c r="F62" s="17"/>
      <c r="G62" s="6" t="s">
        <v>1</v>
      </c>
      <c r="H62" s="6">
        <v>10</v>
      </c>
      <c r="I62" s="6" t="s">
        <v>17</v>
      </c>
      <c r="J62" s="6" t="s">
        <v>680</v>
      </c>
      <c r="K62" s="20">
        <v>200</v>
      </c>
      <c r="L62" s="20">
        <v>300</v>
      </c>
      <c r="M62" s="17" t="s">
        <v>745</v>
      </c>
      <c r="N62" s="17" t="s">
        <v>746</v>
      </c>
      <c r="AA62" s="17" t="s">
        <v>441</v>
      </c>
      <c r="AB62" t="s">
        <v>1062</v>
      </c>
    </row>
    <row r="63" spans="1:28" ht="14.85" customHeight="1" x14ac:dyDescent="0.25">
      <c r="A63" s="6">
        <v>61</v>
      </c>
      <c r="B63" s="6" t="s">
        <v>694</v>
      </c>
      <c r="C63" s="6" t="s">
        <v>711</v>
      </c>
      <c r="D63" s="6" t="s">
        <v>712</v>
      </c>
      <c r="E63" s="22" t="str">
        <f t="shared" si="0"/>
        <v>Joseph Perrier, Cuvee Royale</v>
      </c>
      <c r="F63" s="17" t="s">
        <v>747</v>
      </c>
      <c r="G63" s="6" t="s">
        <v>1</v>
      </c>
      <c r="H63" s="6">
        <v>12</v>
      </c>
      <c r="I63" s="6" t="s">
        <v>17</v>
      </c>
      <c r="J63" s="6" t="s">
        <v>680</v>
      </c>
      <c r="K63" s="20">
        <v>220</v>
      </c>
      <c r="L63" s="20">
        <v>320</v>
      </c>
      <c r="M63" s="21" t="s">
        <v>748</v>
      </c>
      <c r="N63" s="17"/>
      <c r="AA63" s="17" t="s">
        <v>442</v>
      </c>
      <c r="AB63" t="s">
        <v>1063</v>
      </c>
    </row>
    <row r="64" spans="1:28" ht="14.85" customHeight="1" x14ac:dyDescent="0.25">
      <c r="A64" s="6">
        <v>62</v>
      </c>
      <c r="B64" s="6" t="s">
        <v>694</v>
      </c>
      <c r="C64" s="6" t="s">
        <v>711</v>
      </c>
      <c r="D64" s="6" t="s">
        <v>712</v>
      </c>
      <c r="E64" s="22" t="str">
        <f t="shared" si="0"/>
        <v>Joseph Perrier, Cuvee Royale</v>
      </c>
      <c r="F64" s="17" t="s">
        <v>747</v>
      </c>
      <c r="G64" s="19" t="s">
        <v>1</v>
      </c>
      <c r="H64" s="6">
        <v>12</v>
      </c>
      <c r="I64" s="6" t="s">
        <v>17</v>
      </c>
      <c r="J64" s="6" t="s">
        <v>680</v>
      </c>
      <c r="K64" s="20">
        <v>220</v>
      </c>
      <c r="L64" s="20">
        <v>320</v>
      </c>
      <c r="M64" s="21" t="s">
        <v>749</v>
      </c>
      <c r="N64" s="17"/>
      <c r="AA64" s="17" t="s">
        <v>442</v>
      </c>
      <c r="AB64" t="s">
        <v>1064</v>
      </c>
    </row>
    <row r="65" spans="1:28" ht="14.85" customHeight="1" x14ac:dyDescent="0.25">
      <c r="A65" s="6">
        <v>63</v>
      </c>
      <c r="B65" s="6" t="s">
        <v>694</v>
      </c>
      <c r="C65" s="6" t="s">
        <v>711</v>
      </c>
      <c r="D65" s="6" t="s">
        <v>712</v>
      </c>
      <c r="E65" s="22" t="str">
        <f t="shared" si="0"/>
        <v>Joseph Perrier, Cuvee Royale</v>
      </c>
      <c r="F65" s="17" t="s">
        <v>747</v>
      </c>
      <c r="G65" s="6" t="s">
        <v>1</v>
      </c>
      <c r="H65" s="6">
        <v>12</v>
      </c>
      <c r="I65" s="6" t="s">
        <v>17</v>
      </c>
      <c r="J65" s="6" t="s">
        <v>680</v>
      </c>
      <c r="K65" s="20">
        <v>220</v>
      </c>
      <c r="L65" s="20">
        <v>320</v>
      </c>
      <c r="M65" s="17" t="s">
        <v>750</v>
      </c>
      <c r="N65" s="17"/>
      <c r="AA65" s="17" t="s">
        <v>442</v>
      </c>
      <c r="AB65" t="s">
        <v>1065</v>
      </c>
    </row>
    <row r="66" spans="1:28" ht="14.85" customHeight="1" x14ac:dyDescent="0.25">
      <c r="A66" s="6">
        <v>64</v>
      </c>
      <c r="B66" s="6" t="s">
        <v>694</v>
      </c>
      <c r="C66" s="6" t="s">
        <v>711</v>
      </c>
      <c r="D66" s="6" t="s">
        <v>712</v>
      </c>
      <c r="E66" s="22" t="str">
        <f t="shared" si="0"/>
        <v>Joseph Perrier, Cuvee Royale</v>
      </c>
      <c r="F66" s="17" t="s">
        <v>747</v>
      </c>
      <c r="G66" s="6" t="s">
        <v>1</v>
      </c>
      <c r="H66" s="6">
        <v>12</v>
      </c>
      <c r="I66" s="6" t="s">
        <v>17</v>
      </c>
      <c r="J66" s="6" t="s">
        <v>680</v>
      </c>
      <c r="K66" s="20">
        <v>220</v>
      </c>
      <c r="L66" s="20">
        <v>320</v>
      </c>
      <c r="M66" s="17" t="s">
        <v>751</v>
      </c>
      <c r="N66" s="17"/>
      <c r="AA66" s="17" t="s">
        <v>442</v>
      </c>
      <c r="AB66" t="s">
        <v>1066</v>
      </c>
    </row>
    <row r="67" spans="1:28" ht="14.85" customHeight="1" x14ac:dyDescent="0.25">
      <c r="A67" s="6">
        <v>65</v>
      </c>
      <c r="B67" s="6" t="s">
        <v>694</v>
      </c>
      <c r="C67" s="6" t="s">
        <v>711</v>
      </c>
      <c r="D67" s="6" t="s">
        <v>712</v>
      </c>
      <c r="E67" s="22" t="str">
        <f t="shared" si="0"/>
        <v>Laurent Perrier, Brut</v>
      </c>
      <c r="F67" s="17" t="s">
        <v>752</v>
      </c>
      <c r="G67" s="19" t="s">
        <v>1</v>
      </c>
      <c r="H67" s="6">
        <v>12</v>
      </c>
      <c r="I67" s="6" t="s">
        <v>720</v>
      </c>
      <c r="J67" s="6" t="s">
        <v>680</v>
      </c>
      <c r="K67" s="20">
        <v>200</v>
      </c>
      <c r="L67" s="20">
        <v>300</v>
      </c>
      <c r="M67" s="17" t="s">
        <v>753</v>
      </c>
      <c r="N67" s="17"/>
      <c r="AA67" s="17" t="s">
        <v>443</v>
      </c>
      <c r="AB67" t="s">
        <v>1067</v>
      </c>
    </row>
    <row r="68" spans="1:28" ht="14.85" customHeight="1" x14ac:dyDescent="0.25">
      <c r="A68" s="6">
        <v>66</v>
      </c>
      <c r="B68" s="6" t="s">
        <v>694</v>
      </c>
      <c r="C68" s="6" t="s">
        <v>711</v>
      </c>
      <c r="D68" s="6" t="s">
        <v>712</v>
      </c>
      <c r="E68" s="22" t="str">
        <f t="shared" ref="E68:E131" si="1">HYPERLINK(AB68,AA68)</f>
        <v>Laurent Perrier, Brut</v>
      </c>
      <c r="F68" s="17" t="s">
        <v>752</v>
      </c>
      <c r="G68" s="19" t="s">
        <v>1</v>
      </c>
      <c r="H68" s="6">
        <v>12</v>
      </c>
      <c r="I68" s="6" t="s">
        <v>720</v>
      </c>
      <c r="J68" s="6" t="s">
        <v>680</v>
      </c>
      <c r="K68" s="20">
        <v>200</v>
      </c>
      <c r="L68" s="20">
        <v>300</v>
      </c>
      <c r="M68" s="17" t="s">
        <v>754</v>
      </c>
      <c r="N68" s="17"/>
      <c r="AA68" s="17" t="s">
        <v>443</v>
      </c>
      <c r="AB68" t="s">
        <v>1068</v>
      </c>
    </row>
    <row r="69" spans="1:28" ht="14.85" customHeight="1" x14ac:dyDescent="0.25">
      <c r="A69" s="6">
        <v>67</v>
      </c>
      <c r="B69" s="6" t="s">
        <v>694</v>
      </c>
      <c r="C69" s="6" t="s">
        <v>711</v>
      </c>
      <c r="D69" s="6" t="s">
        <v>712</v>
      </c>
      <c r="E69" s="22" t="str">
        <f t="shared" si="1"/>
        <v>Laurent Perrier, Brut</v>
      </c>
      <c r="F69" s="17" t="s">
        <v>752</v>
      </c>
      <c r="G69" s="19" t="s">
        <v>1</v>
      </c>
      <c r="H69" s="6">
        <v>12</v>
      </c>
      <c r="I69" s="6" t="s">
        <v>720</v>
      </c>
      <c r="J69" s="6" t="s">
        <v>680</v>
      </c>
      <c r="K69" s="20">
        <v>200</v>
      </c>
      <c r="L69" s="20">
        <v>300</v>
      </c>
      <c r="M69" s="17" t="s">
        <v>755</v>
      </c>
      <c r="N69" s="17"/>
      <c r="AA69" s="17" t="s">
        <v>443</v>
      </c>
      <c r="AB69" t="s">
        <v>1069</v>
      </c>
    </row>
    <row r="70" spans="1:28" ht="14.85" customHeight="1" x14ac:dyDescent="0.25">
      <c r="A70" s="6">
        <v>68</v>
      </c>
      <c r="B70" s="6" t="s">
        <v>694</v>
      </c>
      <c r="C70" s="6" t="s">
        <v>757</v>
      </c>
      <c r="D70" s="6" t="s">
        <v>712</v>
      </c>
      <c r="E70" s="22" t="str">
        <f t="shared" si="1"/>
        <v>Berry Bros. &amp; Rudd (Antech), Cremant de Limoux</v>
      </c>
      <c r="F70" s="17"/>
      <c r="G70" s="19" t="s">
        <v>1</v>
      </c>
      <c r="H70" s="6">
        <v>10</v>
      </c>
      <c r="I70" s="6" t="s">
        <v>17</v>
      </c>
      <c r="J70" s="6" t="s">
        <v>680</v>
      </c>
      <c r="K70" s="20">
        <v>120</v>
      </c>
      <c r="L70" s="20">
        <v>180</v>
      </c>
      <c r="M70" s="17" t="s">
        <v>756</v>
      </c>
      <c r="N70" s="17" t="s">
        <v>746</v>
      </c>
      <c r="AA70" s="17" t="s">
        <v>444</v>
      </c>
      <c r="AB70" t="s">
        <v>1070</v>
      </c>
    </row>
    <row r="71" spans="1:28" ht="14.85" customHeight="1" x14ac:dyDescent="0.25">
      <c r="A71" s="6">
        <v>69</v>
      </c>
      <c r="B71" s="6">
        <v>1995</v>
      </c>
      <c r="C71" s="6" t="s">
        <v>760</v>
      </c>
      <c r="D71" s="6" t="s">
        <v>712</v>
      </c>
      <c r="E71" s="22" t="str">
        <f t="shared" si="1"/>
        <v>Domaine Huet, Vouvray, Clos Bourg Demi Sec - In Bond</v>
      </c>
      <c r="F71" s="17" t="s">
        <v>758</v>
      </c>
      <c r="G71" s="6" t="s">
        <v>1</v>
      </c>
      <c r="H71" s="6">
        <v>12</v>
      </c>
      <c r="I71" s="6" t="s">
        <v>720</v>
      </c>
      <c r="J71" s="6" t="s">
        <v>0</v>
      </c>
      <c r="K71" s="20">
        <v>380</v>
      </c>
      <c r="L71" s="20">
        <v>550</v>
      </c>
      <c r="M71" s="17" t="s">
        <v>759</v>
      </c>
      <c r="N71" s="17"/>
      <c r="AA71" s="17" t="s">
        <v>445</v>
      </c>
      <c r="AB71" t="s">
        <v>1071</v>
      </c>
    </row>
    <row r="72" spans="1:28" ht="14.85" customHeight="1" x14ac:dyDescent="0.25">
      <c r="A72" s="6">
        <v>70</v>
      </c>
      <c r="B72" s="6">
        <v>1997</v>
      </c>
      <c r="C72" s="6" t="s">
        <v>8</v>
      </c>
      <c r="D72" s="6" t="s">
        <v>712</v>
      </c>
      <c r="E72" s="22" t="str">
        <f t="shared" si="1"/>
        <v>Chateau Rieussec Premier Cru Classe, Sauternes (Halves)</v>
      </c>
      <c r="F72" s="17" t="s">
        <v>761</v>
      </c>
      <c r="G72" s="6" t="s">
        <v>763</v>
      </c>
      <c r="H72" s="6">
        <v>24</v>
      </c>
      <c r="I72" s="6" t="s">
        <v>12</v>
      </c>
      <c r="J72" s="6" t="s">
        <v>680</v>
      </c>
      <c r="K72" s="20">
        <v>280</v>
      </c>
      <c r="L72" s="20">
        <v>400</v>
      </c>
      <c r="M72" s="17" t="s">
        <v>762</v>
      </c>
      <c r="N72" s="17" t="s">
        <v>764</v>
      </c>
      <c r="AA72" s="17" t="s">
        <v>446</v>
      </c>
      <c r="AB72" t="s">
        <v>1072</v>
      </c>
    </row>
    <row r="73" spans="1:28" ht="14.85" customHeight="1" x14ac:dyDescent="0.25">
      <c r="A73" s="6">
        <v>71</v>
      </c>
      <c r="B73" s="6">
        <v>2009</v>
      </c>
      <c r="C73" s="6" t="s">
        <v>8</v>
      </c>
      <c r="D73" s="6" t="s">
        <v>712</v>
      </c>
      <c r="E73" s="22" t="str">
        <f t="shared" si="1"/>
        <v>Chateau Lafaurie-Peyraguey Premier Cru Classe, Sauternes - In Bond</v>
      </c>
      <c r="F73" s="17"/>
      <c r="G73" s="19" t="s">
        <v>1</v>
      </c>
      <c r="H73" s="6">
        <v>12</v>
      </c>
      <c r="I73" s="6" t="s">
        <v>12</v>
      </c>
      <c r="J73" s="6" t="s">
        <v>0</v>
      </c>
      <c r="K73" s="20">
        <v>300</v>
      </c>
      <c r="L73" s="20">
        <v>360</v>
      </c>
      <c r="M73" s="17"/>
      <c r="N73" s="17"/>
      <c r="AA73" s="17" t="s">
        <v>447</v>
      </c>
      <c r="AB73" t="s">
        <v>1073</v>
      </c>
    </row>
    <row r="74" spans="1:28" ht="14.85" customHeight="1" x14ac:dyDescent="0.25">
      <c r="A74" s="6">
        <v>72</v>
      </c>
      <c r="B74" s="6">
        <v>2011</v>
      </c>
      <c r="C74" s="6" t="s">
        <v>766</v>
      </c>
      <c r="D74" s="6" t="s">
        <v>712</v>
      </c>
      <c r="E74" s="22" t="str">
        <f t="shared" si="1"/>
        <v>Domaine Sarda-Malet, Carbasse VDN Vin Doux Naturel</v>
      </c>
      <c r="F74" s="17" t="s">
        <v>765</v>
      </c>
      <c r="G74" s="6" t="s">
        <v>1</v>
      </c>
      <c r="H74" s="6">
        <v>6</v>
      </c>
      <c r="I74" s="6" t="s">
        <v>17</v>
      </c>
      <c r="J74" s="6" t="s">
        <v>680</v>
      </c>
      <c r="K74" s="20">
        <v>120</v>
      </c>
      <c r="L74" s="20">
        <v>180</v>
      </c>
      <c r="M74" s="17"/>
      <c r="N74" s="17" t="s">
        <v>767</v>
      </c>
      <c r="AA74" s="17" t="s">
        <v>448</v>
      </c>
      <c r="AB74" t="s">
        <v>1074</v>
      </c>
    </row>
    <row r="75" spans="1:28" ht="14.85" customHeight="1" x14ac:dyDescent="0.25">
      <c r="A75" s="6">
        <v>73</v>
      </c>
      <c r="B75" s="6">
        <v>2011</v>
      </c>
      <c r="C75" s="6" t="s">
        <v>766</v>
      </c>
      <c r="D75" s="6" t="s">
        <v>712</v>
      </c>
      <c r="E75" s="22" t="str">
        <f t="shared" si="1"/>
        <v>Domaine Sarda-Malet, Carbasse VDN Vin Doux Naturel</v>
      </c>
      <c r="F75" s="17" t="s">
        <v>765</v>
      </c>
      <c r="G75" s="6" t="s">
        <v>1</v>
      </c>
      <c r="H75" s="6">
        <v>6</v>
      </c>
      <c r="I75" s="6" t="s">
        <v>17</v>
      </c>
      <c r="J75" s="6" t="s">
        <v>680</v>
      </c>
      <c r="K75" s="20">
        <v>120</v>
      </c>
      <c r="L75" s="20">
        <v>180</v>
      </c>
      <c r="M75" s="17"/>
      <c r="N75" s="17" t="s">
        <v>767</v>
      </c>
      <c r="AA75" s="17" t="s">
        <v>448</v>
      </c>
      <c r="AB75" t="s">
        <v>1075</v>
      </c>
    </row>
    <row r="76" spans="1:28" ht="14.85" customHeight="1" x14ac:dyDescent="0.25">
      <c r="A76" s="6">
        <v>74</v>
      </c>
      <c r="B76" s="6">
        <v>2017</v>
      </c>
      <c r="C76" s="6" t="s">
        <v>770</v>
      </c>
      <c r="D76" s="6" t="s">
        <v>712</v>
      </c>
      <c r="E76" s="22" t="str">
        <f t="shared" si="1"/>
        <v>Royal Tokaji, Aszu 5 Puttonyos, Tokaj</v>
      </c>
      <c r="F76" s="17" t="s">
        <v>768</v>
      </c>
      <c r="G76" s="6" t="s">
        <v>771</v>
      </c>
      <c r="H76" s="6">
        <v>6</v>
      </c>
      <c r="I76" s="6" t="s">
        <v>17</v>
      </c>
      <c r="J76" s="6" t="s">
        <v>680</v>
      </c>
      <c r="K76" s="20">
        <v>120</v>
      </c>
      <c r="L76" s="20">
        <v>150</v>
      </c>
      <c r="M76" s="17" t="s">
        <v>769</v>
      </c>
      <c r="N76" s="17" t="s">
        <v>691</v>
      </c>
      <c r="AA76" s="17" t="s">
        <v>449</v>
      </c>
      <c r="AB76" t="s">
        <v>1076</v>
      </c>
    </row>
    <row r="77" spans="1:28" ht="14.85" customHeight="1" x14ac:dyDescent="0.25">
      <c r="A77" s="6">
        <v>75</v>
      </c>
      <c r="B77" s="6">
        <v>1964</v>
      </c>
      <c r="C77" s="6" t="s">
        <v>8</v>
      </c>
      <c r="D77" s="6" t="s">
        <v>3</v>
      </c>
      <c r="E77" s="22" t="str">
        <f t="shared" si="1"/>
        <v>Chateau Giscours 3eme Cru Classe, Margaux</v>
      </c>
      <c r="F77" s="17"/>
      <c r="G77" s="19" t="s">
        <v>1</v>
      </c>
      <c r="H77" s="6">
        <v>2</v>
      </c>
      <c r="I77" s="6" t="s">
        <v>17</v>
      </c>
      <c r="J77" s="6" t="s">
        <v>680</v>
      </c>
      <c r="K77" s="20">
        <v>80</v>
      </c>
      <c r="L77" s="20">
        <v>120</v>
      </c>
      <c r="M77" s="21" t="s">
        <v>772</v>
      </c>
      <c r="N77" s="17"/>
      <c r="AA77" s="17" t="s">
        <v>450</v>
      </c>
      <c r="AB77" t="s">
        <v>1077</v>
      </c>
    </row>
    <row r="78" spans="1:28" ht="14.85" customHeight="1" x14ac:dyDescent="0.25">
      <c r="A78" s="6">
        <v>76</v>
      </c>
      <c r="B78" s="6">
        <v>1966</v>
      </c>
      <c r="C78" s="6" t="s">
        <v>8</v>
      </c>
      <c r="D78" s="6" t="s">
        <v>3</v>
      </c>
      <c r="E78" s="22" t="str">
        <f t="shared" si="1"/>
        <v>Chateau Beychevelle 4eme Cru Classe, Saint-Julien</v>
      </c>
      <c r="F78" s="17"/>
      <c r="G78" s="19" t="s">
        <v>1</v>
      </c>
      <c r="H78" s="6">
        <v>5</v>
      </c>
      <c r="I78" s="6" t="s">
        <v>17</v>
      </c>
      <c r="J78" s="6" t="s">
        <v>680</v>
      </c>
      <c r="K78" s="20">
        <v>200</v>
      </c>
      <c r="L78" s="20">
        <v>300</v>
      </c>
      <c r="M78" s="17" t="s">
        <v>773</v>
      </c>
      <c r="N78" s="17"/>
      <c r="AA78" s="17" t="s">
        <v>133</v>
      </c>
      <c r="AB78" t="s">
        <v>1078</v>
      </c>
    </row>
    <row r="79" spans="1:28" ht="14.85" customHeight="1" x14ac:dyDescent="0.25">
      <c r="A79" s="6">
        <v>77</v>
      </c>
      <c r="B79" s="6">
        <v>1970</v>
      </c>
      <c r="C79" s="6" t="s">
        <v>8</v>
      </c>
      <c r="D79" s="6" t="s">
        <v>3</v>
      </c>
      <c r="E79" s="22" t="str">
        <f t="shared" si="1"/>
        <v>Chateau Leoville Las Cases 2eme Cru Classe, Saint-Julien</v>
      </c>
      <c r="F79" s="17"/>
      <c r="G79" s="19" t="s">
        <v>1</v>
      </c>
      <c r="H79" s="6">
        <v>5</v>
      </c>
      <c r="I79" s="6" t="s">
        <v>17</v>
      </c>
      <c r="J79" s="6" t="s">
        <v>680</v>
      </c>
      <c r="K79" s="20">
        <v>200</v>
      </c>
      <c r="L79" s="20">
        <v>300</v>
      </c>
      <c r="M79" s="17" t="s">
        <v>774</v>
      </c>
      <c r="N79" s="17"/>
      <c r="AA79" s="17" t="s">
        <v>451</v>
      </c>
      <c r="AB79" t="s">
        <v>1079</v>
      </c>
    </row>
    <row r="80" spans="1:28" ht="14.85" customHeight="1" x14ac:dyDescent="0.25">
      <c r="A80" s="6">
        <v>78</v>
      </c>
      <c r="B80" s="6">
        <v>1970</v>
      </c>
      <c r="C80" s="6" t="s">
        <v>8</v>
      </c>
      <c r="D80" s="6" t="s">
        <v>3</v>
      </c>
      <c r="E80" s="22" t="str">
        <f t="shared" si="1"/>
        <v>Chateau Beychevelle 4eme Cru Classe, Saint-Julien</v>
      </c>
      <c r="F80" s="17"/>
      <c r="G80" s="6" t="s">
        <v>1</v>
      </c>
      <c r="H80" s="6">
        <v>5</v>
      </c>
      <c r="I80" s="6" t="s">
        <v>17</v>
      </c>
      <c r="J80" s="6" t="s">
        <v>680</v>
      </c>
      <c r="K80" s="20">
        <v>200</v>
      </c>
      <c r="L80" s="20">
        <v>300</v>
      </c>
      <c r="M80" s="21" t="s">
        <v>775</v>
      </c>
      <c r="N80" s="17"/>
      <c r="AA80" s="17" t="s">
        <v>133</v>
      </c>
      <c r="AB80" t="s">
        <v>1080</v>
      </c>
    </row>
    <row r="81" spans="1:28" ht="14.85" customHeight="1" x14ac:dyDescent="0.25">
      <c r="A81" s="6">
        <v>79</v>
      </c>
      <c r="B81" s="6">
        <v>1975</v>
      </c>
      <c r="C81" s="6" t="s">
        <v>8</v>
      </c>
      <c r="D81" s="6" t="s">
        <v>3</v>
      </c>
      <c r="E81" s="22" t="str">
        <f t="shared" si="1"/>
        <v>Chateau Leoville Poyferre 2eme Cru Classe, Saint-Julien</v>
      </c>
      <c r="F81" s="17"/>
      <c r="G81" s="6" t="s">
        <v>1</v>
      </c>
      <c r="H81" s="6">
        <v>3</v>
      </c>
      <c r="I81" s="6" t="s">
        <v>17</v>
      </c>
      <c r="J81" s="6" t="s">
        <v>680</v>
      </c>
      <c r="K81" s="20">
        <v>120</v>
      </c>
      <c r="L81" s="20">
        <v>160</v>
      </c>
      <c r="M81" s="21" t="s">
        <v>776</v>
      </c>
      <c r="N81" s="17"/>
      <c r="AA81" s="17" t="s">
        <v>452</v>
      </c>
      <c r="AB81" t="s">
        <v>1081</v>
      </c>
    </row>
    <row r="82" spans="1:28" ht="14.85" customHeight="1" x14ac:dyDescent="0.25">
      <c r="A82" s="6">
        <v>80</v>
      </c>
      <c r="B82" s="6">
        <v>1975</v>
      </c>
      <c r="C82" s="6" t="s">
        <v>8</v>
      </c>
      <c r="D82" s="6" t="s">
        <v>3</v>
      </c>
      <c r="E82" s="22" t="str">
        <f t="shared" si="1"/>
        <v>Chateau Leoville Las Cases 2eme Cru Classe, Saint-Julien</v>
      </c>
      <c r="F82" s="17"/>
      <c r="G82" s="6" t="s">
        <v>1</v>
      </c>
      <c r="H82" s="6">
        <v>2</v>
      </c>
      <c r="I82" s="6" t="s">
        <v>17</v>
      </c>
      <c r="J82" s="6" t="s">
        <v>680</v>
      </c>
      <c r="K82" s="20">
        <v>100</v>
      </c>
      <c r="L82" s="20">
        <v>150</v>
      </c>
      <c r="M82" s="21" t="s">
        <v>777</v>
      </c>
      <c r="N82" s="17"/>
      <c r="AA82" s="17" t="s">
        <v>451</v>
      </c>
      <c r="AB82" t="s">
        <v>1082</v>
      </c>
    </row>
    <row r="83" spans="1:28" ht="14.85" customHeight="1" x14ac:dyDescent="0.25">
      <c r="A83" s="6">
        <v>81</v>
      </c>
      <c r="B83" s="6">
        <v>1975</v>
      </c>
      <c r="C83" s="6" t="s">
        <v>8</v>
      </c>
      <c r="D83" s="6" t="s">
        <v>3</v>
      </c>
      <c r="E83" s="22" t="str">
        <f t="shared" si="1"/>
        <v>Chateau Lynch Bages 5eme Cru Classe, Pauillac</v>
      </c>
      <c r="F83" s="17"/>
      <c r="G83" s="6" t="s">
        <v>1</v>
      </c>
      <c r="H83" s="6">
        <v>12</v>
      </c>
      <c r="I83" s="6" t="s">
        <v>17</v>
      </c>
      <c r="J83" s="6" t="s">
        <v>680</v>
      </c>
      <c r="K83" s="20">
        <v>650</v>
      </c>
      <c r="L83" s="20">
        <v>850</v>
      </c>
      <c r="M83" s="21" t="s">
        <v>778</v>
      </c>
      <c r="N83" s="17"/>
      <c r="AA83" s="17" t="s">
        <v>453</v>
      </c>
      <c r="AB83" t="s">
        <v>1083</v>
      </c>
    </row>
    <row r="84" spans="1:28" ht="14.85" customHeight="1" x14ac:dyDescent="0.25">
      <c r="A84" s="6">
        <v>82</v>
      </c>
      <c r="B84" s="6">
        <v>1975</v>
      </c>
      <c r="C84" s="6" t="s">
        <v>8</v>
      </c>
      <c r="D84" s="6" t="s">
        <v>3</v>
      </c>
      <c r="E84" s="22" t="str">
        <f t="shared" si="1"/>
        <v>Chateau Pavie Premier Grand Cru Classe A, Saint-Emilion Grand Cru</v>
      </c>
      <c r="F84" s="17"/>
      <c r="G84" s="19" t="s">
        <v>1</v>
      </c>
      <c r="H84" s="6">
        <v>9</v>
      </c>
      <c r="I84" s="6" t="s">
        <v>17</v>
      </c>
      <c r="J84" s="6" t="s">
        <v>680</v>
      </c>
      <c r="K84" s="20">
        <v>300</v>
      </c>
      <c r="L84" s="20">
        <v>400</v>
      </c>
      <c r="M84" s="21" t="s">
        <v>779</v>
      </c>
      <c r="N84" s="17" t="s">
        <v>780</v>
      </c>
      <c r="AA84" s="17" t="s">
        <v>454</v>
      </c>
      <c r="AB84" t="s">
        <v>1084</v>
      </c>
    </row>
    <row r="85" spans="1:28" ht="14.85" customHeight="1" x14ac:dyDescent="0.25">
      <c r="A85" s="6">
        <v>83</v>
      </c>
      <c r="B85" s="6">
        <v>1976</v>
      </c>
      <c r="C85" s="6" t="s">
        <v>8</v>
      </c>
      <c r="D85" s="6" t="s">
        <v>3</v>
      </c>
      <c r="E85" s="22" t="str">
        <f t="shared" si="1"/>
        <v>Chateau Palmer 3eme Cru Classe, Margaux</v>
      </c>
      <c r="F85" s="17"/>
      <c r="G85" s="6" t="s">
        <v>1</v>
      </c>
      <c r="H85" s="6">
        <v>3</v>
      </c>
      <c r="I85" s="6" t="s">
        <v>17</v>
      </c>
      <c r="J85" s="6" t="s">
        <v>680</v>
      </c>
      <c r="K85" s="20">
        <v>260</v>
      </c>
      <c r="L85" s="20">
        <v>360</v>
      </c>
      <c r="M85" s="21" t="s">
        <v>781</v>
      </c>
      <c r="N85" s="17" t="s">
        <v>782</v>
      </c>
      <c r="AA85" s="17" t="s">
        <v>116</v>
      </c>
      <c r="AB85" t="s">
        <v>1085</v>
      </c>
    </row>
    <row r="86" spans="1:28" ht="13.35" customHeight="1" x14ac:dyDescent="0.25">
      <c r="A86" s="6">
        <v>84</v>
      </c>
      <c r="B86" s="6">
        <v>1979</v>
      </c>
      <c r="C86" s="6" t="s">
        <v>8</v>
      </c>
      <c r="D86" s="6" t="s">
        <v>3</v>
      </c>
      <c r="E86" s="22" t="str">
        <f t="shared" si="1"/>
        <v>Chateau Latour Premier Cru Classe, Pauillac</v>
      </c>
      <c r="F86" s="17"/>
      <c r="G86" s="6" t="s">
        <v>1</v>
      </c>
      <c r="H86" s="6">
        <v>10</v>
      </c>
      <c r="I86" s="6" t="s">
        <v>17</v>
      </c>
      <c r="J86" s="6" t="s">
        <v>680</v>
      </c>
      <c r="K86" s="20">
        <v>2000</v>
      </c>
      <c r="L86" s="20">
        <v>3000</v>
      </c>
      <c r="M86" s="17"/>
      <c r="N86" s="17" t="s">
        <v>782</v>
      </c>
      <c r="AA86" s="17" t="s">
        <v>122</v>
      </c>
      <c r="AB86" t="s">
        <v>1086</v>
      </c>
    </row>
    <row r="87" spans="1:28" ht="13.5" customHeight="1" x14ac:dyDescent="0.25">
      <c r="A87" s="6">
        <v>85</v>
      </c>
      <c r="B87" s="6">
        <v>1982</v>
      </c>
      <c r="C87" s="6" t="s">
        <v>8</v>
      </c>
      <c r="D87" s="6" t="s">
        <v>3</v>
      </c>
      <c r="E87" s="22" t="str">
        <f t="shared" si="1"/>
        <v>Cos d'Estournel 2eme Cru Classe, Saint-Estephe</v>
      </c>
      <c r="F87" s="17"/>
      <c r="G87" s="6" t="s">
        <v>1</v>
      </c>
      <c r="H87" s="6">
        <v>5</v>
      </c>
      <c r="I87" s="6" t="s">
        <v>17</v>
      </c>
      <c r="J87" s="6" t="s">
        <v>680</v>
      </c>
      <c r="K87" s="20">
        <v>700</v>
      </c>
      <c r="L87" s="20">
        <v>1000</v>
      </c>
      <c r="M87" s="17"/>
      <c r="N87" s="17" t="s">
        <v>780</v>
      </c>
      <c r="AA87" s="17" t="s">
        <v>455</v>
      </c>
      <c r="AB87" t="s">
        <v>1087</v>
      </c>
    </row>
    <row r="88" spans="1:28" ht="13.35" customHeight="1" x14ac:dyDescent="0.25">
      <c r="A88" s="6">
        <v>86</v>
      </c>
      <c r="B88" s="6">
        <v>1982</v>
      </c>
      <c r="C88" s="6" t="s">
        <v>8</v>
      </c>
      <c r="D88" s="6" t="s">
        <v>3</v>
      </c>
      <c r="E88" s="22" t="str">
        <f t="shared" si="1"/>
        <v>Chateau Gruaud Larose 2eme Cru Classe, Saint-Julien</v>
      </c>
      <c r="F88" s="17"/>
      <c r="G88" s="6" t="s">
        <v>1</v>
      </c>
      <c r="H88" s="6">
        <v>1</v>
      </c>
      <c r="I88" s="6" t="s">
        <v>17</v>
      </c>
      <c r="J88" s="6" t="s">
        <v>680</v>
      </c>
      <c r="K88" s="20">
        <v>200</v>
      </c>
      <c r="L88" s="20">
        <v>300</v>
      </c>
      <c r="M88" s="17"/>
      <c r="N88" s="17"/>
      <c r="AA88" s="17" t="s">
        <v>456</v>
      </c>
      <c r="AB88" t="s">
        <v>1088</v>
      </c>
    </row>
    <row r="89" spans="1:28" ht="13.35" customHeight="1" x14ac:dyDescent="0.25">
      <c r="A89" s="6">
        <v>87</v>
      </c>
      <c r="B89" s="6">
        <v>1982</v>
      </c>
      <c r="C89" s="6" t="s">
        <v>8</v>
      </c>
      <c r="D89" s="6" t="s">
        <v>3</v>
      </c>
      <c r="E89" s="22" t="str">
        <f t="shared" si="1"/>
        <v>Chateau Calon Segur 3eme Cru Classe, Saint-Estephe</v>
      </c>
      <c r="F89" s="17"/>
      <c r="G89" s="6" t="s">
        <v>1</v>
      </c>
      <c r="H89" s="6">
        <v>1</v>
      </c>
      <c r="I89" s="6" t="s">
        <v>17</v>
      </c>
      <c r="J89" s="6" t="s">
        <v>680</v>
      </c>
      <c r="K89" s="20">
        <v>100</v>
      </c>
      <c r="L89" s="20">
        <v>150</v>
      </c>
      <c r="M89" s="17" t="s">
        <v>783</v>
      </c>
      <c r="N89" s="17"/>
      <c r="AA89" s="17" t="s">
        <v>123</v>
      </c>
      <c r="AB89" t="s">
        <v>1089</v>
      </c>
    </row>
    <row r="90" spans="1:28" ht="13.35" customHeight="1" x14ac:dyDescent="0.25">
      <c r="A90" s="6">
        <v>88</v>
      </c>
      <c r="B90" s="6">
        <v>1982</v>
      </c>
      <c r="C90" s="6" t="s">
        <v>8</v>
      </c>
      <c r="D90" s="6" t="s">
        <v>3</v>
      </c>
      <c r="E90" s="22" t="str">
        <f t="shared" si="1"/>
        <v>Chateau La Lagune 3eme Cru Classe, Haut-Medoc</v>
      </c>
      <c r="F90" s="17"/>
      <c r="G90" s="6" t="s">
        <v>1</v>
      </c>
      <c r="H90" s="6">
        <v>11</v>
      </c>
      <c r="I90" s="6" t="s">
        <v>12</v>
      </c>
      <c r="J90" s="6" t="s">
        <v>680</v>
      </c>
      <c r="K90" s="20">
        <v>600</v>
      </c>
      <c r="L90" s="20">
        <v>800</v>
      </c>
      <c r="M90" s="17" t="s">
        <v>784</v>
      </c>
      <c r="N90" s="17"/>
      <c r="AA90" s="17" t="s">
        <v>457</v>
      </c>
      <c r="AB90" t="s">
        <v>1090</v>
      </c>
    </row>
    <row r="91" spans="1:28" ht="13.35" customHeight="1" x14ac:dyDescent="0.25">
      <c r="A91" s="6">
        <v>89</v>
      </c>
      <c r="B91" s="6">
        <v>1982</v>
      </c>
      <c r="C91" s="6" t="s">
        <v>8</v>
      </c>
      <c r="D91" s="6" t="s">
        <v>3</v>
      </c>
      <c r="E91" s="22" t="str">
        <f t="shared" si="1"/>
        <v>Chateau Beychevelle 4eme Cru Classe, Saint-Julien</v>
      </c>
      <c r="F91" s="17"/>
      <c r="G91" s="6" t="s">
        <v>1</v>
      </c>
      <c r="H91" s="6">
        <v>6</v>
      </c>
      <c r="I91" s="6" t="s">
        <v>17</v>
      </c>
      <c r="J91" s="6" t="s">
        <v>680</v>
      </c>
      <c r="K91" s="20">
        <v>400</v>
      </c>
      <c r="L91" s="20">
        <v>600</v>
      </c>
      <c r="M91" s="17" t="s">
        <v>785</v>
      </c>
      <c r="N91" s="17"/>
      <c r="AA91" s="17" t="s">
        <v>133</v>
      </c>
      <c r="AB91" t="s">
        <v>1091</v>
      </c>
    </row>
    <row r="92" spans="1:28" ht="13.35" customHeight="1" x14ac:dyDescent="0.25">
      <c r="A92" s="6">
        <v>90</v>
      </c>
      <c r="B92" s="6">
        <v>1982</v>
      </c>
      <c r="C92" s="6" t="s">
        <v>8</v>
      </c>
      <c r="D92" s="6" t="s">
        <v>3</v>
      </c>
      <c r="E92" s="22" t="str">
        <f t="shared" si="1"/>
        <v>Chateau Angludet, Margaux</v>
      </c>
      <c r="F92" s="17"/>
      <c r="G92" s="6" t="s">
        <v>1</v>
      </c>
      <c r="H92" s="6">
        <v>6</v>
      </c>
      <c r="I92" s="6" t="s">
        <v>17</v>
      </c>
      <c r="J92" s="6" t="s">
        <v>680</v>
      </c>
      <c r="K92" s="20">
        <v>200</v>
      </c>
      <c r="L92" s="20">
        <v>250</v>
      </c>
      <c r="M92" s="17"/>
      <c r="N92" s="17"/>
      <c r="AA92" s="17" t="s">
        <v>458</v>
      </c>
      <c r="AB92" t="s">
        <v>1092</v>
      </c>
    </row>
    <row r="93" spans="1:28" ht="13.35" customHeight="1" x14ac:dyDescent="0.25">
      <c r="A93" s="6">
        <v>91</v>
      </c>
      <c r="B93" s="6">
        <v>1982</v>
      </c>
      <c r="C93" s="6" t="s">
        <v>8</v>
      </c>
      <c r="D93" s="6" t="s">
        <v>3</v>
      </c>
      <c r="E93" s="22" t="str">
        <f t="shared" si="1"/>
        <v>Chateau Chasse-Spleen, Moulis en Medoc</v>
      </c>
      <c r="F93" s="17"/>
      <c r="G93" s="6" t="s">
        <v>1</v>
      </c>
      <c r="H93" s="6">
        <v>12</v>
      </c>
      <c r="I93" s="6" t="s">
        <v>12</v>
      </c>
      <c r="J93" s="6" t="s">
        <v>680</v>
      </c>
      <c r="K93" s="20">
        <v>400</v>
      </c>
      <c r="L93" s="20">
        <v>600</v>
      </c>
      <c r="M93" s="17"/>
      <c r="N93" s="17"/>
      <c r="AA93" s="17" t="s">
        <v>459</v>
      </c>
      <c r="AB93" t="s">
        <v>1093</v>
      </c>
    </row>
    <row r="94" spans="1:28" ht="13.35" customHeight="1" x14ac:dyDescent="0.25">
      <c r="A94" s="6">
        <v>92</v>
      </c>
      <c r="B94" s="6">
        <v>1983</v>
      </c>
      <c r="C94" s="6" t="s">
        <v>8</v>
      </c>
      <c r="D94" s="6" t="s">
        <v>3</v>
      </c>
      <c r="E94" s="22" t="str">
        <f t="shared" si="1"/>
        <v>Chateau Lafite Rothschild Premier Cru Classe, Pauillac</v>
      </c>
      <c r="F94" s="17"/>
      <c r="G94" s="6" t="s">
        <v>1</v>
      </c>
      <c r="H94" s="6">
        <v>1</v>
      </c>
      <c r="I94" s="6" t="s">
        <v>12</v>
      </c>
      <c r="J94" s="6" t="s">
        <v>680</v>
      </c>
      <c r="K94" s="20">
        <v>240</v>
      </c>
      <c r="L94" s="20">
        <v>320</v>
      </c>
      <c r="M94" s="17" t="s">
        <v>786</v>
      </c>
      <c r="N94" s="17"/>
      <c r="AA94" s="17" t="s">
        <v>460</v>
      </c>
      <c r="AB94" t="s">
        <v>1094</v>
      </c>
    </row>
    <row r="95" spans="1:28" ht="13.35" customHeight="1" x14ac:dyDescent="0.25">
      <c r="A95" s="6">
        <v>93</v>
      </c>
      <c r="B95" s="6">
        <v>1983</v>
      </c>
      <c r="C95" s="6" t="s">
        <v>8</v>
      </c>
      <c r="D95" s="6" t="s">
        <v>3</v>
      </c>
      <c r="E95" s="22" t="str">
        <f t="shared" si="1"/>
        <v>Chateau Mouton Rothschild Premier Cru Classe, Pauillac</v>
      </c>
      <c r="F95" s="17"/>
      <c r="G95" s="6" t="s">
        <v>1</v>
      </c>
      <c r="H95" s="6">
        <v>1</v>
      </c>
      <c r="I95" s="6" t="s">
        <v>17</v>
      </c>
      <c r="J95" s="6" t="s">
        <v>680</v>
      </c>
      <c r="K95" s="20">
        <v>180</v>
      </c>
      <c r="L95" s="20">
        <v>240</v>
      </c>
      <c r="M95" s="17" t="s">
        <v>787</v>
      </c>
      <c r="N95" s="17"/>
      <c r="AA95" s="17" t="s">
        <v>461</v>
      </c>
      <c r="AB95" t="s">
        <v>1095</v>
      </c>
    </row>
    <row r="96" spans="1:28" ht="13.35" customHeight="1" x14ac:dyDescent="0.25">
      <c r="A96" s="6">
        <v>94</v>
      </c>
      <c r="B96" s="6">
        <v>1983</v>
      </c>
      <c r="C96" s="6" t="s">
        <v>8</v>
      </c>
      <c r="D96" s="6" t="s">
        <v>3</v>
      </c>
      <c r="E96" s="22" t="str">
        <f t="shared" si="1"/>
        <v>Chateau Pichon Longueville Comtesse de Lalande 2eme Cru Classe, Pauillac</v>
      </c>
      <c r="F96" s="17"/>
      <c r="G96" s="6" t="s">
        <v>1</v>
      </c>
      <c r="H96" s="6">
        <v>12</v>
      </c>
      <c r="I96" s="6" t="s">
        <v>12</v>
      </c>
      <c r="J96" s="6" t="s">
        <v>680</v>
      </c>
      <c r="K96" s="20">
        <v>1600</v>
      </c>
      <c r="L96" s="20">
        <v>2000</v>
      </c>
      <c r="M96" s="17"/>
      <c r="N96" s="17"/>
      <c r="AA96" s="17" t="s">
        <v>132</v>
      </c>
      <c r="AB96" t="s">
        <v>1096</v>
      </c>
    </row>
    <row r="97" spans="1:28" ht="13.35" customHeight="1" x14ac:dyDescent="0.25">
      <c r="A97" s="6">
        <v>95</v>
      </c>
      <c r="B97" s="6">
        <v>1983</v>
      </c>
      <c r="C97" s="6" t="s">
        <v>8</v>
      </c>
      <c r="D97" s="6" t="s">
        <v>3</v>
      </c>
      <c r="E97" s="22" t="str">
        <f t="shared" si="1"/>
        <v>Chateau Talbot 4eme Cru Classe, Saint-Julien</v>
      </c>
      <c r="F97" s="17"/>
      <c r="G97" s="6" t="s">
        <v>1</v>
      </c>
      <c r="H97" s="6">
        <v>6</v>
      </c>
      <c r="I97" s="6" t="s">
        <v>17</v>
      </c>
      <c r="J97" s="6" t="s">
        <v>680</v>
      </c>
      <c r="K97" s="20">
        <v>180</v>
      </c>
      <c r="L97" s="20">
        <v>220</v>
      </c>
      <c r="M97" s="17" t="s">
        <v>788</v>
      </c>
      <c r="N97" s="17"/>
      <c r="AA97" s="17" t="s">
        <v>462</v>
      </c>
      <c r="AB97" t="s">
        <v>1097</v>
      </c>
    </row>
    <row r="98" spans="1:28" ht="13.35" customHeight="1" x14ac:dyDescent="0.25">
      <c r="A98" s="6">
        <v>96</v>
      </c>
      <c r="B98" s="6">
        <v>1983</v>
      </c>
      <c r="C98" s="6" t="s">
        <v>8</v>
      </c>
      <c r="D98" s="6" t="s">
        <v>3</v>
      </c>
      <c r="E98" s="22" t="str">
        <f t="shared" si="1"/>
        <v>Chateau La Mission Haut-Brion Cru Classe, Pessac-Leognan</v>
      </c>
      <c r="F98" s="17"/>
      <c r="G98" s="6" t="s">
        <v>1</v>
      </c>
      <c r="H98" s="6">
        <v>2</v>
      </c>
      <c r="I98" s="6" t="s">
        <v>17</v>
      </c>
      <c r="J98" s="6" t="s">
        <v>680</v>
      </c>
      <c r="K98" s="20">
        <v>300</v>
      </c>
      <c r="L98" s="20">
        <v>400</v>
      </c>
      <c r="M98" s="17" t="s">
        <v>789</v>
      </c>
      <c r="N98" s="17"/>
      <c r="AA98" s="17" t="s">
        <v>463</v>
      </c>
      <c r="AB98" t="s">
        <v>1098</v>
      </c>
    </row>
    <row r="99" spans="1:28" ht="13.35" customHeight="1" x14ac:dyDescent="0.25">
      <c r="A99" s="6">
        <v>97</v>
      </c>
      <c r="B99" s="6">
        <v>1985</v>
      </c>
      <c r="C99" s="6" t="s">
        <v>8</v>
      </c>
      <c r="D99" s="6" t="s">
        <v>3</v>
      </c>
      <c r="E99" s="22" t="str">
        <f t="shared" si="1"/>
        <v>Cos d'Estournel 2eme Cru Classe, Saint-Estephe</v>
      </c>
      <c r="F99" s="17"/>
      <c r="G99" s="6" t="s">
        <v>1</v>
      </c>
      <c r="H99" s="6">
        <v>6</v>
      </c>
      <c r="I99" s="6" t="s">
        <v>17</v>
      </c>
      <c r="J99" s="6" t="s">
        <v>680</v>
      </c>
      <c r="K99" s="20">
        <v>460</v>
      </c>
      <c r="L99" s="20">
        <v>650</v>
      </c>
      <c r="M99" s="17"/>
      <c r="N99" s="17"/>
      <c r="AA99" s="17" t="s">
        <v>455</v>
      </c>
      <c r="AB99" t="s">
        <v>1099</v>
      </c>
    </row>
    <row r="100" spans="1:28" ht="13.35" customHeight="1" x14ac:dyDescent="0.25">
      <c r="A100" s="6">
        <v>98</v>
      </c>
      <c r="B100" s="6">
        <v>1985</v>
      </c>
      <c r="C100" s="6" t="s">
        <v>8</v>
      </c>
      <c r="D100" s="6" t="s">
        <v>3</v>
      </c>
      <c r="E100" s="22" t="str">
        <f t="shared" si="1"/>
        <v>Chateau Palmer 3eme Cru Classe, Margaux</v>
      </c>
      <c r="F100" s="17"/>
      <c r="G100" s="6" t="s">
        <v>1</v>
      </c>
      <c r="H100" s="6">
        <v>2</v>
      </c>
      <c r="I100" s="6" t="s">
        <v>17</v>
      </c>
      <c r="J100" s="6" t="s">
        <v>680</v>
      </c>
      <c r="K100" s="20">
        <v>200</v>
      </c>
      <c r="L100" s="20">
        <v>300</v>
      </c>
      <c r="M100" s="17" t="s">
        <v>790</v>
      </c>
      <c r="N100" s="17"/>
      <c r="AA100" s="17" t="s">
        <v>116</v>
      </c>
      <c r="AB100" t="s">
        <v>1100</v>
      </c>
    </row>
    <row r="101" spans="1:28" ht="13.35" customHeight="1" x14ac:dyDescent="0.25">
      <c r="A101" s="6">
        <v>99</v>
      </c>
      <c r="B101" s="6">
        <v>1986</v>
      </c>
      <c r="C101" s="6" t="s">
        <v>8</v>
      </c>
      <c r="D101" s="6" t="s">
        <v>3</v>
      </c>
      <c r="E101" s="22" t="str">
        <f t="shared" si="1"/>
        <v>Ducru-Beaucaillou 2eme Cru Classe, Saint-Julien</v>
      </c>
      <c r="F101" s="17"/>
      <c r="G101" s="6" t="s">
        <v>1</v>
      </c>
      <c r="H101" s="6">
        <v>7</v>
      </c>
      <c r="I101" s="6" t="s">
        <v>17</v>
      </c>
      <c r="J101" s="6" t="s">
        <v>680</v>
      </c>
      <c r="K101" s="20">
        <v>500</v>
      </c>
      <c r="L101" s="20">
        <v>700</v>
      </c>
      <c r="M101" s="17"/>
      <c r="N101" s="17"/>
      <c r="AA101" s="17" t="s">
        <v>464</v>
      </c>
      <c r="AB101" t="s">
        <v>1101</v>
      </c>
    </row>
    <row r="102" spans="1:28" ht="13.35" customHeight="1" x14ac:dyDescent="0.25">
      <c r="A102" s="6">
        <v>100</v>
      </c>
      <c r="B102" s="6">
        <v>1986</v>
      </c>
      <c r="C102" s="6" t="s">
        <v>8</v>
      </c>
      <c r="D102" s="6" t="s">
        <v>3</v>
      </c>
      <c r="E102" s="22" t="str">
        <f t="shared" si="1"/>
        <v>Chateau Beychevelle 4eme Cru Classe, Saint-Julien</v>
      </c>
      <c r="F102" s="17"/>
      <c r="G102" s="6" t="s">
        <v>1</v>
      </c>
      <c r="H102" s="6">
        <v>7</v>
      </c>
      <c r="I102" s="6" t="s">
        <v>17</v>
      </c>
      <c r="J102" s="6" t="s">
        <v>680</v>
      </c>
      <c r="K102" s="20">
        <v>400</v>
      </c>
      <c r="L102" s="20">
        <v>600</v>
      </c>
      <c r="M102" s="17"/>
      <c r="N102" s="17"/>
      <c r="AA102" s="17" t="s">
        <v>133</v>
      </c>
      <c r="AB102" t="s">
        <v>1102</v>
      </c>
    </row>
    <row r="103" spans="1:28" ht="13.35" customHeight="1" x14ac:dyDescent="0.25">
      <c r="A103" s="6">
        <v>101</v>
      </c>
      <c r="B103" s="6">
        <v>1988</v>
      </c>
      <c r="C103" s="6" t="s">
        <v>8</v>
      </c>
      <c r="D103" s="6" t="s">
        <v>3</v>
      </c>
      <c r="E103" s="22" t="str">
        <f t="shared" si="1"/>
        <v>Chateau Leoville Las Cases 2eme Cru Classe, Saint-Julien</v>
      </c>
      <c r="F103" s="17"/>
      <c r="G103" s="6" t="s">
        <v>1</v>
      </c>
      <c r="H103" s="6">
        <v>2</v>
      </c>
      <c r="I103" s="6" t="s">
        <v>17</v>
      </c>
      <c r="J103" s="6" t="s">
        <v>680</v>
      </c>
      <c r="K103" s="20">
        <v>150</v>
      </c>
      <c r="L103" s="20">
        <v>250</v>
      </c>
      <c r="M103" s="17"/>
      <c r="N103" s="17"/>
      <c r="AA103" s="17" t="s">
        <v>451</v>
      </c>
      <c r="AB103" t="s">
        <v>1103</v>
      </c>
    </row>
    <row r="104" spans="1:28" ht="13.35" customHeight="1" x14ac:dyDescent="0.25">
      <c r="A104" s="6">
        <v>102</v>
      </c>
      <c r="B104" s="6">
        <v>1990</v>
      </c>
      <c r="C104" s="6" t="s">
        <v>8</v>
      </c>
      <c r="D104" s="6" t="s">
        <v>3</v>
      </c>
      <c r="E104" s="22" t="str">
        <f t="shared" si="1"/>
        <v>Chateau Montrose 2eme Cru Classe, Saint-Estephe</v>
      </c>
      <c r="F104" s="17"/>
      <c r="G104" s="6" t="s">
        <v>1</v>
      </c>
      <c r="H104" s="6">
        <v>2</v>
      </c>
      <c r="I104" s="6" t="s">
        <v>17</v>
      </c>
      <c r="J104" s="6" t="s">
        <v>680</v>
      </c>
      <c r="K104" s="20">
        <v>380</v>
      </c>
      <c r="L104" s="20">
        <v>550</v>
      </c>
      <c r="M104" s="17" t="s">
        <v>777</v>
      </c>
      <c r="N104" s="17"/>
      <c r="AA104" s="17" t="s">
        <v>465</v>
      </c>
      <c r="AB104" t="s">
        <v>1104</v>
      </c>
    </row>
    <row r="105" spans="1:28" ht="13.35" customHeight="1" x14ac:dyDescent="0.25">
      <c r="A105" s="6">
        <v>103</v>
      </c>
      <c r="B105" s="6">
        <v>1995</v>
      </c>
      <c r="C105" s="6" t="s">
        <v>8</v>
      </c>
      <c r="D105" s="6" t="s">
        <v>3</v>
      </c>
      <c r="E105" s="22" t="str">
        <f t="shared" si="1"/>
        <v>Chateau Lafleur, Pomerol</v>
      </c>
      <c r="F105" s="17"/>
      <c r="G105" s="6" t="s">
        <v>1</v>
      </c>
      <c r="H105" s="6">
        <v>1</v>
      </c>
      <c r="I105" s="6" t="s">
        <v>17</v>
      </c>
      <c r="J105" s="6" t="s">
        <v>680</v>
      </c>
      <c r="K105" s="20">
        <v>360</v>
      </c>
      <c r="L105" s="20">
        <v>550</v>
      </c>
      <c r="M105" s="17" t="s">
        <v>791</v>
      </c>
      <c r="N105" s="17"/>
      <c r="AA105" s="17" t="s">
        <v>466</v>
      </c>
      <c r="AB105" t="s">
        <v>1105</v>
      </c>
    </row>
    <row r="106" spans="1:28" ht="13.35" customHeight="1" x14ac:dyDescent="0.25">
      <c r="A106" s="6">
        <v>104</v>
      </c>
      <c r="B106" s="6">
        <v>1996</v>
      </c>
      <c r="C106" s="6" t="s">
        <v>8</v>
      </c>
      <c r="D106" s="6" t="s">
        <v>3</v>
      </c>
      <c r="E106" s="22" t="str">
        <f t="shared" si="1"/>
        <v>Chateau Batailley 5eme Cru Classe, Pauillac</v>
      </c>
      <c r="F106" s="17"/>
      <c r="G106" s="6" t="s">
        <v>1</v>
      </c>
      <c r="H106" s="6">
        <v>12</v>
      </c>
      <c r="I106" s="6" t="s">
        <v>12</v>
      </c>
      <c r="J106" s="6" t="s">
        <v>680</v>
      </c>
      <c r="K106" s="20">
        <v>400</v>
      </c>
      <c r="L106" s="20">
        <v>600</v>
      </c>
      <c r="M106" s="17" t="s">
        <v>792</v>
      </c>
      <c r="N106" s="17" t="s">
        <v>793</v>
      </c>
      <c r="AA106" s="17" t="s">
        <v>467</v>
      </c>
      <c r="AB106" t="s">
        <v>1106</v>
      </c>
    </row>
    <row r="107" spans="1:28" ht="13.35" customHeight="1" x14ac:dyDescent="0.25">
      <c r="A107" s="6">
        <v>105</v>
      </c>
      <c r="B107" s="6">
        <v>1996</v>
      </c>
      <c r="C107" s="6" t="s">
        <v>8</v>
      </c>
      <c r="D107" s="6" t="s">
        <v>3</v>
      </c>
      <c r="E107" s="22" t="str">
        <f t="shared" si="1"/>
        <v>Chateau Haut-Batailley 5eme Cru Classe, Pauillac</v>
      </c>
      <c r="F107" s="17"/>
      <c r="G107" s="6" t="s">
        <v>1</v>
      </c>
      <c r="H107" s="6">
        <v>12</v>
      </c>
      <c r="I107" s="6" t="s">
        <v>12</v>
      </c>
      <c r="J107" s="6" t="s">
        <v>680</v>
      </c>
      <c r="K107" s="20">
        <v>400</v>
      </c>
      <c r="L107" s="20">
        <v>600</v>
      </c>
      <c r="M107" s="17"/>
      <c r="N107" s="17" t="s">
        <v>793</v>
      </c>
      <c r="AA107" s="17" t="s">
        <v>468</v>
      </c>
      <c r="AB107" t="s">
        <v>1107</v>
      </c>
    </row>
    <row r="108" spans="1:28" ht="13.35" customHeight="1" x14ac:dyDescent="0.25">
      <c r="A108" s="6">
        <v>106</v>
      </c>
      <c r="B108" s="6">
        <v>1999</v>
      </c>
      <c r="C108" s="6" t="s">
        <v>8</v>
      </c>
      <c r="D108" s="6" t="s">
        <v>3</v>
      </c>
      <c r="E108" s="22" t="str">
        <f t="shared" si="1"/>
        <v>Chateau Ducru-Beaucaillou, Saint-Julien</v>
      </c>
      <c r="F108" s="17"/>
      <c r="G108" s="6" t="s">
        <v>1</v>
      </c>
      <c r="H108" s="6">
        <v>2</v>
      </c>
      <c r="I108" s="6" t="s">
        <v>17</v>
      </c>
      <c r="J108" s="6" t="s">
        <v>680</v>
      </c>
      <c r="K108" s="20">
        <v>120</v>
      </c>
      <c r="L108" s="20">
        <v>180</v>
      </c>
      <c r="M108" s="17"/>
      <c r="N108" s="17"/>
      <c r="AA108" s="17" t="s">
        <v>469</v>
      </c>
      <c r="AB108" t="s">
        <v>1108</v>
      </c>
    </row>
    <row r="109" spans="1:28" ht="13.35" customHeight="1" x14ac:dyDescent="0.25">
      <c r="A109" s="6">
        <v>107</v>
      </c>
      <c r="B109" s="6">
        <v>1999</v>
      </c>
      <c r="C109" s="6" t="s">
        <v>8</v>
      </c>
      <c r="D109" s="6" t="s">
        <v>3</v>
      </c>
      <c r="E109" s="22" t="str">
        <f t="shared" si="1"/>
        <v>Chateau Ducru-Beaucaillou, Saint-Julien</v>
      </c>
      <c r="F109" s="17"/>
      <c r="G109" s="6" t="s">
        <v>1</v>
      </c>
      <c r="H109" s="6">
        <v>12</v>
      </c>
      <c r="I109" s="6" t="s">
        <v>12</v>
      </c>
      <c r="J109" s="6" t="s">
        <v>680</v>
      </c>
      <c r="K109" s="20">
        <v>850</v>
      </c>
      <c r="L109" s="20">
        <v>1200</v>
      </c>
      <c r="M109" s="17"/>
      <c r="N109" s="17"/>
      <c r="AA109" s="17" t="s">
        <v>469</v>
      </c>
      <c r="AB109" t="s">
        <v>1109</v>
      </c>
    </row>
    <row r="110" spans="1:28" ht="13.35" customHeight="1" x14ac:dyDescent="0.25">
      <c r="A110" s="6">
        <v>108</v>
      </c>
      <c r="B110" s="6">
        <v>2002</v>
      </c>
      <c r="C110" s="6" t="s">
        <v>8</v>
      </c>
      <c r="D110" s="6" t="s">
        <v>3</v>
      </c>
      <c r="E110" s="22" t="str">
        <f t="shared" si="1"/>
        <v>Chateau Lafite Rothschild Premier Cru Classe, Pauillac</v>
      </c>
      <c r="F110" s="17"/>
      <c r="G110" s="6" t="s">
        <v>1</v>
      </c>
      <c r="H110" s="6">
        <v>4</v>
      </c>
      <c r="I110" s="6" t="s">
        <v>17</v>
      </c>
      <c r="J110" s="6" t="s">
        <v>680</v>
      </c>
      <c r="K110" s="20">
        <v>1150</v>
      </c>
      <c r="L110" s="20">
        <v>1500</v>
      </c>
      <c r="M110" s="17" t="s">
        <v>794</v>
      </c>
      <c r="N110" s="17" t="s">
        <v>691</v>
      </c>
      <c r="AA110" s="17" t="s">
        <v>460</v>
      </c>
      <c r="AB110" t="s">
        <v>1110</v>
      </c>
    </row>
    <row r="111" spans="1:28" ht="13.35" customHeight="1" x14ac:dyDescent="0.25">
      <c r="A111" s="6">
        <v>109</v>
      </c>
      <c r="B111" s="6">
        <v>2004</v>
      </c>
      <c r="C111" s="6" t="s">
        <v>8</v>
      </c>
      <c r="D111" s="6" t="s">
        <v>3</v>
      </c>
      <c r="E111" s="22" t="str">
        <f t="shared" si="1"/>
        <v>Chateau Caronne Ste Gemme, Haut-Medoc</v>
      </c>
      <c r="F111" s="17"/>
      <c r="G111" s="6" t="s">
        <v>1</v>
      </c>
      <c r="H111" s="6">
        <v>12</v>
      </c>
      <c r="I111" s="6" t="s">
        <v>17</v>
      </c>
      <c r="J111" s="6" t="s">
        <v>680</v>
      </c>
      <c r="K111" s="20">
        <v>100</v>
      </c>
      <c r="L111" s="20">
        <v>150</v>
      </c>
      <c r="M111" s="17"/>
      <c r="N111" s="17" t="s">
        <v>746</v>
      </c>
      <c r="AA111" s="17" t="s">
        <v>470</v>
      </c>
      <c r="AB111" t="s">
        <v>1111</v>
      </c>
    </row>
    <row r="112" spans="1:28" ht="13.35" customHeight="1" x14ac:dyDescent="0.25">
      <c r="A112" s="6">
        <v>110</v>
      </c>
      <c r="B112" s="6">
        <v>2004</v>
      </c>
      <c r="C112" s="6" t="s">
        <v>8</v>
      </c>
      <c r="D112" s="6" t="s">
        <v>3</v>
      </c>
      <c r="E112" s="22" t="str">
        <f t="shared" si="1"/>
        <v>Chateau Fourcas Dupre, Listrac-Medoc</v>
      </c>
      <c r="F112" s="17"/>
      <c r="G112" s="6" t="s">
        <v>1</v>
      </c>
      <c r="H112" s="6">
        <v>10</v>
      </c>
      <c r="I112" s="6" t="s">
        <v>17</v>
      </c>
      <c r="J112" s="6" t="s">
        <v>680</v>
      </c>
      <c r="K112" s="20">
        <v>100</v>
      </c>
      <c r="L112" s="20">
        <v>150</v>
      </c>
      <c r="M112" s="17"/>
      <c r="N112" s="17" t="s">
        <v>795</v>
      </c>
      <c r="AA112" s="17" t="s">
        <v>471</v>
      </c>
      <c r="AB112" t="s">
        <v>1112</v>
      </c>
    </row>
    <row r="113" spans="1:28" ht="13.35" customHeight="1" x14ac:dyDescent="0.25">
      <c r="A113" s="6">
        <v>111</v>
      </c>
      <c r="B113" s="6">
        <v>2007</v>
      </c>
      <c r="C113" s="6" t="s">
        <v>8</v>
      </c>
      <c r="D113" s="6" t="s">
        <v>3</v>
      </c>
      <c r="E113" s="22" t="str">
        <f t="shared" si="1"/>
        <v>Chateau Pontet-Canet 5eme Cru Classe, Pauillac</v>
      </c>
      <c r="F113" s="17"/>
      <c r="G113" s="6" t="s">
        <v>1</v>
      </c>
      <c r="H113" s="6">
        <v>12</v>
      </c>
      <c r="I113" s="6" t="s">
        <v>17</v>
      </c>
      <c r="J113" s="6" t="s">
        <v>680</v>
      </c>
      <c r="K113" s="20">
        <v>500</v>
      </c>
      <c r="L113" s="20">
        <v>650</v>
      </c>
      <c r="M113" s="17"/>
      <c r="N113" s="17"/>
      <c r="AA113" s="17" t="s">
        <v>472</v>
      </c>
      <c r="AB113" t="s">
        <v>1113</v>
      </c>
    </row>
    <row r="114" spans="1:28" ht="13.35" customHeight="1" x14ac:dyDescent="0.25">
      <c r="A114" s="6">
        <v>112</v>
      </c>
      <c r="B114" s="6">
        <v>2007</v>
      </c>
      <c r="C114" s="6" t="s">
        <v>8</v>
      </c>
      <c r="D114" s="6" t="s">
        <v>3</v>
      </c>
      <c r="E114" s="22" t="str">
        <f t="shared" si="1"/>
        <v>Le Pauillac de Chateau Latour, Pauillac - In Bond</v>
      </c>
      <c r="F114" s="17"/>
      <c r="G114" s="6" t="s">
        <v>1</v>
      </c>
      <c r="H114" s="6">
        <v>12</v>
      </c>
      <c r="I114" s="6" t="s">
        <v>12</v>
      </c>
      <c r="J114" s="6" t="s">
        <v>0</v>
      </c>
      <c r="K114" s="20">
        <v>400</v>
      </c>
      <c r="L114" s="20">
        <v>600</v>
      </c>
      <c r="M114" s="17"/>
      <c r="N114" s="17"/>
      <c r="AA114" s="17" t="s">
        <v>473</v>
      </c>
      <c r="AB114" t="s">
        <v>1114</v>
      </c>
    </row>
    <row r="115" spans="1:28" ht="13.35" customHeight="1" x14ac:dyDescent="0.25">
      <c r="A115" s="6">
        <v>113</v>
      </c>
      <c r="B115" s="6">
        <v>2009</v>
      </c>
      <c r="C115" s="6" t="s">
        <v>8</v>
      </c>
      <c r="D115" s="6" t="s">
        <v>3</v>
      </c>
      <c r="E115" s="22" t="str">
        <f t="shared" si="1"/>
        <v>Chateau Corbin Grand Cru Classe, Saint-Emilion Grand Cru</v>
      </c>
      <c r="F115" s="17"/>
      <c r="G115" s="6" t="s">
        <v>1</v>
      </c>
      <c r="H115" s="6">
        <v>8</v>
      </c>
      <c r="I115" s="6" t="s">
        <v>17</v>
      </c>
      <c r="J115" s="6" t="s">
        <v>680</v>
      </c>
      <c r="K115" s="20">
        <v>160</v>
      </c>
      <c r="L115" s="20">
        <v>220</v>
      </c>
      <c r="M115" s="17"/>
      <c r="N115" s="17"/>
      <c r="AA115" s="17" t="s">
        <v>474</v>
      </c>
      <c r="AB115" t="s">
        <v>1115</v>
      </c>
    </row>
    <row r="116" spans="1:28" ht="13.35" customHeight="1" x14ac:dyDescent="0.25">
      <c r="A116" s="6">
        <v>114</v>
      </c>
      <c r="B116" s="6">
        <v>2009</v>
      </c>
      <c r="C116" s="6" t="s">
        <v>8</v>
      </c>
      <c r="D116" s="6" t="s">
        <v>3</v>
      </c>
      <c r="E116" s="22" t="str">
        <f t="shared" si="1"/>
        <v>Chateau Corbin Grand Cru Classe, Saint-Emilion Grand Cru</v>
      </c>
      <c r="F116" s="17"/>
      <c r="G116" s="6" t="s">
        <v>1</v>
      </c>
      <c r="H116" s="6">
        <v>12</v>
      </c>
      <c r="I116" s="6" t="s">
        <v>12</v>
      </c>
      <c r="J116" s="6" t="s">
        <v>680</v>
      </c>
      <c r="K116" s="20">
        <v>240</v>
      </c>
      <c r="L116" s="20">
        <v>320</v>
      </c>
      <c r="M116" s="17"/>
      <c r="N116" s="17"/>
      <c r="AA116" s="17" t="s">
        <v>474</v>
      </c>
      <c r="AB116" t="s">
        <v>1116</v>
      </c>
    </row>
    <row r="117" spans="1:28" ht="13.35" customHeight="1" x14ac:dyDescent="0.25">
      <c r="A117" s="6">
        <v>115</v>
      </c>
      <c r="B117" s="6">
        <v>2009</v>
      </c>
      <c r="C117" s="6" t="s">
        <v>8</v>
      </c>
      <c r="D117" s="6" t="s">
        <v>3</v>
      </c>
      <c r="E117" s="22" t="str">
        <f t="shared" si="1"/>
        <v>Chateau Corbin Grand Cru Classe, Saint-Emilion Grand Cru</v>
      </c>
      <c r="F117" s="17"/>
      <c r="G117" s="6" t="s">
        <v>1</v>
      </c>
      <c r="H117" s="6">
        <v>12</v>
      </c>
      <c r="I117" s="6" t="s">
        <v>12</v>
      </c>
      <c r="J117" s="6" t="s">
        <v>680</v>
      </c>
      <c r="K117" s="20">
        <v>240</v>
      </c>
      <c r="L117" s="20">
        <v>320</v>
      </c>
      <c r="M117" s="17"/>
      <c r="N117" s="17"/>
      <c r="AA117" s="17" t="s">
        <v>474</v>
      </c>
      <c r="AB117" t="s">
        <v>1117</v>
      </c>
    </row>
    <row r="118" spans="1:28" ht="13.35" customHeight="1" x14ac:dyDescent="0.25">
      <c r="A118" s="6">
        <v>116</v>
      </c>
      <c r="B118" s="6">
        <v>2009</v>
      </c>
      <c r="C118" s="6" t="s">
        <v>8</v>
      </c>
      <c r="D118" s="6" t="s">
        <v>3</v>
      </c>
      <c r="E118" s="22" t="str">
        <f t="shared" si="1"/>
        <v>Chateau Maucaillou, Moulis en Medoc</v>
      </c>
      <c r="F118" s="17"/>
      <c r="G118" s="6" t="s">
        <v>1</v>
      </c>
      <c r="H118" s="6">
        <v>12</v>
      </c>
      <c r="I118" s="6" t="s">
        <v>17</v>
      </c>
      <c r="J118" s="6" t="s">
        <v>680</v>
      </c>
      <c r="K118" s="20">
        <v>120</v>
      </c>
      <c r="L118" s="20">
        <v>180</v>
      </c>
      <c r="M118" s="17" t="s">
        <v>796</v>
      </c>
      <c r="N118" s="17" t="s">
        <v>746</v>
      </c>
      <c r="AA118" s="17" t="s">
        <v>475</v>
      </c>
      <c r="AB118" t="s">
        <v>1118</v>
      </c>
    </row>
    <row r="119" spans="1:28" ht="13.35" customHeight="1" x14ac:dyDescent="0.25">
      <c r="A119" s="6">
        <v>117</v>
      </c>
      <c r="B119" s="6">
        <v>2010</v>
      </c>
      <c r="C119" s="6" t="s">
        <v>8</v>
      </c>
      <c r="D119" s="6" t="s">
        <v>3</v>
      </c>
      <c r="E119" s="22" t="str">
        <f t="shared" si="1"/>
        <v>Chateau Cantemerle 5eme Cru Classe, Haut-Medoc</v>
      </c>
      <c r="F119" s="17"/>
      <c r="G119" s="6" t="s">
        <v>1</v>
      </c>
      <c r="H119" s="6">
        <v>12</v>
      </c>
      <c r="I119" s="6" t="s">
        <v>12</v>
      </c>
      <c r="J119" s="6" t="s">
        <v>680</v>
      </c>
      <c r="K119" s="20">
        <v>260</v>
      </c>
      <c r="L119" s="20">
        <v>320</v>
      </c>
      <c r="M119" s="17" t="s">
        <v>797</v>
      </c>
      <c r="N119" s="17"/>
      <c r="AA119" s="17" t="s">
        <v>476</v>
      </c>
      <c r="AB119" t="s">
        <v>1119</v>
      </c>
    </row>
    <row r="120" spans="1:28" ht="13.35" customHeight="1" x14ac:dyDescent="0.25">
      <c r="A120" s="6">
        <v>118</v>
      </c>
      <c r="B120" s="6">
        <v>2010</v>
      </c>
      <c r="C120" s="6" t="s">
        <v>8</v>
      </c>
      <c r="D120" s="6" t="s">
        <v>3</v>
      </c>
      <c r="E120" s="22" t="str">
        <f t="shared" si="1"/>
        <v>Chateau Ormes de Pez, Saint-Estephe</v>
      </c>
      <c r="F120" s="17"/>
      <c r="G120" s="6" t="s">
        <v>1</v>
      </c>
      <c r="H120" s="6">
        <v>12</v>
      </c>
      <c r="I120" s="6" t="s">
        <v>12</v>
      </c>
      <c r="J120" s="6" t="s">
        <v>680</v>
      </c>
      <c r="K120" s="20">
        <v>200</v>
      </c>
      <c r="L120" s="20">
        <v>260</v>
      </c>
      <c r="M120" s="17" t="s">
        <v>797</v>
      </c>
      <c r="N120" s="17"/>
      <c r="AA120" s="17" t="s">
        <v>477</v>
      </c>
      <c r="AB120" t="s">
        <v>1120</v>
      </c>
    </row>
    <row r="121" spans="1:28" ht="13.35" customHeight="1" x14ac:dyDescent="0.25">
      <c r="A121" s="6">
        <v>119</v>
      </c>
      <c r="B121" s="6">
        <v>2011</v>
      </c>
      <c r="C121" s="6" t="s">
        <v>8</v>
      </c>
      <c r="D121" s="6" t="s">
        <v>3</v>
      </c>
      <c r="E121" s="22" t="str">
        <f t="shared" si="1"/>
        <v>Chateau Beaumont, Haut-Medoc</v>
      </c>
      <c r="F121" s="17"/>
      <c r="G121" s="6" t="s">
        <v>1</v>
      </c>
      <c r="H121" s="6">
        <v>6</v>
      </c>
      <c r="I121" s="6" t="s">
        <v>17</v>
      </c>
      <c r="J121" s="6" t="s">
        <v>680</v>
      </c>
      <c r="K121" s="20">
        <v>60</v>
      </c>
      <c r="L121" s="20">
        <v>90</v>
      </c>
      <c r="M121" s="17"/>
      <c r="N121" s="17" t="s">
        <v>795</v>
      </c>
      <c r="AA121" s="17" t="s">
        <v>478</v>
      </c>
      <c r="AB121" t="s">
        <v>1121</v>
      </c>
    </row>
    <row r="122" spans="1:28" ht="13.35" customHeight="1" x14ac:dyDescent="0.25">
      <c r="A122" s="6">
        <v>120</v>
      </c>
      <c r="B122" s="6">
        <v>2011</v>
      </c>
      <c r="C122" s="6" t="s">
        <v>8</v>
      </c>
      <c r="D122" s="6" t="s">
        <v>3</v>
      </c>
      <c r="E122" s="22" t="str">
        <f t="shared" si="1"/>
        <v>Chateau Beaumont, Haut-Medoc</v>
      </c>
      <c r="F122" s="17"/>
      <c r="G122" s="6" t="s">
        <v>1</v>
      </c>
      <c r="H122" s="6">
        <v>12</v>
      </c>
      <c r="I122" s="6" t="s">
        <v>17</v>
      </c>
      <c r="J122" s="6" t="s">
        <v>680</v>
      </c>
      <c r="K122" s="20">
        <v>120</v>
      </c>
      <c r="L122" s="20">
        <v>180</v>
      </c>
      <c r="M122" s="17" t="s">
        <v>798</v>
      </c>
      <c r="N122" s="17" t="s">
        <v>746</v>
      </c>
      <c r="AA122" s="17" t="s">
        <v>478</v>
      </c>
      <c r="AB122" t="s">
        <v>1122</v>
      </c>
    </row>
    <row r="123" spans="1:28" ht="13.35" customHeight="1" x14ac:dyDescent="0.25">
      <c r="A123" s="6">
        <v>121</v>
      </c>
      <c r="B123" s="6">
        <v>2011</v>
      </c>
      <c r="C123" s="6" t="s">
        <v>8</v>
      </c>
      <c r="D123" s="6" t="s">
        <v>3</v>
      </c>
      <c r="E123" s="22" t="str">
        <f t="shared" si="1"/>
        <v>Chateau Beaumont, Haut-Medoc</v>
      </c>
      <c r="F123" s="17"/>
      <c r="G123" s="6" t="s">
        <v>1</v>
      </c>
      <c r="H123" s="6">
        <v>12</v>
      </c>
      <c r="I123" s="6" t="s">
        <v>17</v>
      </c>
      <c r="J123" s="6" t="s">
        <v>680</v>
      </c>
      <c r="K123" s="20">
        <v>120</v>
      </c>
      <c r="L123" s="20">
        <v>180</v>
      </c>
      <c r="M123" s="17" t="s">
        <v>799</v>
      </c>
      <c r="N123" s="17" t="s">
        <v>746</v>
      </c>
      <c r="AA123" s="17" t="s">
        <v>478</v>
      </c>
      <c r="AB123" t="s">
        <v>1123</v>
      </c>
    </row>
    <row r="124" spans="1:28" ht="13.35" customHeight="1" x14ac:dyDescent="0.25">
      <c r="A124" s="6">
        <v>122</v>
      </c>
      <c r="B124" s="6">
        <v>2011</v>
      </c>
      <c r="C124" s="6" t="s">
        <v>8</v>
      </c>
      <c r="D124" s="6" t="s">
        <v>3</v>
      </c>
      <c r="E124" s="22" t="str">
        <f t="shared" si="1"/>
        <v>Chateau Beaumont, Haut-Medoc</v>
      </c>
      <c r="F124" s="17"/>
      <c r="G124" s="6" t="s">
        <v>1</v>
      </c>
      <c r="H124" s="6">
        <v>12</v>
      </c>
      <c r="I124" s="6" t="s">
        <v>17</v>
      </c>
      <c r="J124" s="6" t="s">
        <v>680</v>
      </c>
      <c r="K124" s="20">
        <v>120</v>
      </c>
      <c r="L124" s="20">
        <v>180</v>
      </c>
      <c r="M124" s="17"/>
      <c r="N124" s="17" t="s">
        <v>746</v>
      </c>
      <c r="AA124" s="17" t="s">
        <v>478</v>
      </c>
      <c r="AB124" t="s">
        <v>1124</v>
      </c>
    </row>
    <row r="125" spans="1:28" ht="13.35" customHeight="1" x14ac:dyDescent="0.25">
      <c r="A125" s="6">
        <v>123</v>
      </c>
      <c r="B125" s="6">
        <v>2012</v>
      </c>
      <c r="C125" s="6" t="s">
        <v>8</v>
      </c>
      <c r="D125" s="6" t="s">
        <v>3</v>
      </c>
      <c r="E125" s="22" t="str">
        <f t="shared" si="1"/>
        <v>Chateau Gloria, Saint-Julien - In Bond</v>
      </c>
      <c r="F125" s="17"/>
      <c r="G125" s="6" t="s">
        <v>1</v>
      </c>
      <c r="H125" s="6">
        <v>12</v>
      </c>
      <c r="I125" s="6" t="s">
        <v>12</v>
      </c>
      <c r="J125" s="6" t="s">
        <v>0</v>
      </c>
      <c r="K125" s="20">
        <v>180</v>
      </c>
      <c r="L125" s="20">
        <v>240</v>
      </c>
      <c r="M125" s="17"/>
      <c r="N125" s="17"/>
      <c r="AA125" s="17" t="s">
        <v>479</v>
      </c>
      <c r="AB125" t="s">
        <v>1125</v>
      </c>
    </row>
    <row r="126" spans="1:28" ht="13.35" customHeight="1" x14ac:dyDescent="0.25">
      <c r="A126" s="6">
        <v>124</v>
      </c>
      <c r="B126" s="6">
        <v>2013</v>
      </c>
      <c r="C126" s="6" t="s">
        <v>8</v>
      </c>
      <c r="D126" s="6" t="s">
        <v>3</v>
      </c>
      <c r="E126" s="22" t="str">
        <f t="shared" si="1"/>
        <v>L'Esprit de Chevalier, Pessac-Leognan</v>
      </c>
      <c r="F126" s="17"/>
      <c r="G126" s="6" t="s">
        <v>1</v>
      </c>
      <c r="H126" s="6">
        <v>7</v>
      </c>
      <c r="I126" s="6" t="s">
        <v>17</v>
      </c>
      <c r="J126" s="6" t="s">
        <v>680</v>
      </c>
      <c r="K126" s="20">
        <v>70</v>
      </c>
      <c r="L126" s="20">
        <v>110</v>
      </c>
      <c r="M126" s="17" t="s">
        <v>800</v>
      </c>
      <c r="N126" s="17" t="s">
        <v>746</v>
      </c>
      <c r="AA126" s="17" t="s">
        <v>480</v>
      </c>
      <c r="AB126" t="s">
        <v>1126</v>
      </c>
    </row>
    <row r="127" spans="1:28" ht="13.35" customHeight="1" x14ac:dyDescent="0.25">
      <c r="A127" s="6">
        <v>125</v>
      </c>
      <c r="B127" s="6">
        <v>2013</v>
      </c>
      <c r="C127" s="6" t="s">
        <v>8</v>
      </c>
      <c r="D127" s="6" t="s">
        <v>3</v>
      </c>
      <c r="E127" s="22" t="str">
        <f t="shared" si="1"/>
        <v>L'Esprit de Chevalier, Pessac-Leognan</v>
      </c>
      <c r="F127" s="17"/>
      <c r="G127" s="6" t="s">
        <v>1</v>
      </c>
      <c r="H127" s="6">
        <v>12</v>
      </c>
      <c r="I127" s="6" t="s">
        <v>17</v>
      </c>
      <c r="J127" s="6" t="s">
        <v>680</v>
      </c>
      <c r="K127" s="20">
        <v>120</v>
      </c>
      <c r="L127" s="20">
        <v>180</v>
      </c>
      <c r="M127" s="17" t="s">
        <v>801</v>
      </c>
      <c r="N127" s="17" t="s">
        <v>746</v>
      </c>
      <c r="AA127" s="17" t="s">
        <v>480</v>
      </c>
      <c r="AB127" t="s">
        <v>1127</v>
      </c>
    </row>
    <row r="128" spans="1:28" ht="13.35" customHeight="1" x14ac:dyDescent="0.25">
      <c r="A128" s="6">
        <v>126</v>
      </c>
      <c r="B128" s="6">
        <v>2013</v>
      </c>
      <c r="C128" s="6" t="s">
        <v>8</v>
      </c>
      <c r="D128" s="6" t="s">
        <v>3</v>
      </c>
      <c r="E128" s="22" t="str">
        <f t="shared" si="1"/>
        <v>L'Esprit de Chevalier, Pessac-Leognan</v>
      </c>
      <c r="F128" s="17"/>
      <c r="G128" s="6" t="s">
        <v>1</v>
      </c>
      <c r="H128" s="6">
        <v>12</v>
      </c>
      <c r="I128" s="6" t="s">
        <v>17</v>
      </c>
      <c r="J128" s="6" t="s">
        <v>680</v>
      </c>
      <c r="K128" s="20">
        <v>120</v>
      </c>
      <c r="L128" s="20">
        <v>180</v>
      </c>
      <c r="M128" s="17" t="s">
        <v>800</v>
      </c>
      <c r="N128" s="17" t="s">
        <v>746</v>
      </c>
      <c r="AA128" s="17" t="s">
        <v>480</v>
      </c>
      <c r="AB128" t="s">
        <v>1128</v>
      </c>
    </row>
    <row r="129" spans="1:28" ht="13.35" customHeight="1" x14ac:dyDescent="0.25">
      <c r="A129" s="6">
        <v>127</v>
      </c>
      <c r="B129" s="6">
        <v>2014</v>
      </c>
      <c r="C129" s="6" t="s">
        <v>8</v>
      </c>
      <c r="D129" s="6" t="s">
        <v>3</v>
      </c>
      <c r="E129" s="22" t="str">
        <f t="shared" si="1"/>
        <v>Chateau Lafite Rothschild Premier Cru Classe, Pauillac (Imperial) - In Bond</v>
      </c>
      <c r="F129" s="17"/>
      <c r="G129" s="6" t="s">
        <v>54</v>
      </c>
      <c r="H129" s="6">
        <v>1</v>
      </c>
      <c r="I129" s="6" t="s">
        <v>12</v>
      </c>
      <c r="J129" s="6" t="s">
        <v>0</v>
      </c>
      <c r="K129" s="20">
        <v>2600</v>
      </c>
      <c r="L129" s="20">
        <v>3400</v>
      </c>
      <c r="M129" s="17"/>
      <c r="N129" s="17"/>
      <c r="AA129" s="17" t="s">
        <v>481</v>
      </c>
      <c r="AB129" t="s">
        <v>1129</v>
      </c>
    </row>
    <row r="130" spans="1:28" ht="13.35" customHeight="1" x14ac:dyDescent="0.25">
      <c r="A130" s="6">
        <v>128</v>
      </c>
      <c r="B130" s="6">
        <v>2014</v>
      </c>
      <c r="C130" s="6" t="s">
        <v>8</v>
      </c>
      <c r="D130" s="6" t="s">
        <v>3</v>
      </c>
      <c r="E130" s="22" t="str">
        <f t="shared" si="1"/>
        <v>Chateau Leoville Barton 2eme Cru Classe, Saint-Julien - In Bond</v>
      </c>
      <c r="F130" s="17"/>
      <c r="G130" s="6" t="s">
        <v>1</v>
      </c>
      <c r="H130" s="6">
        <v>12</v>
      </c>
      <c r="I130" s="6" t="s">
        <v>12</v>
      </c>
      <c r="J130" s="6" t="s">
        <v>0</v>
      </c>
      <c r="K130" s="20">
        <v>400</v>
      </c>
      <c r="L130" s="20">
        <v>500</v>
      </c>
      <c r="M130" s="17"/>
      <c r="N130" s="17" t="s">
        <v>802</v>
      </c>
      <c r="AA130" s="17" t="s">
        <v>482</v>
      </c>
      <c r="AB130" t="s">
        <v>1130</v>
      </c>
    </row>
    <row r="131" spans="1:28" ht="13.35" customHeight="1" x14ac:dyDescent="0.25">
      <c r="A131" s="6">
        <v>129</v>
      </c>
      <c r="B131" s="6">
        <v>2014</v>
      </c>
      <c r="C131" s="6" t="s">
        <v>8</v>
      </c>
      <c r="D131" s="6" t="s">
        <v>3</v>
      </c>
      <c r="E131" s="22" t="str">
        <f t="shared" si="1"/>
        <v>Chateau Lynch-Bages 5eme Cru Classe, Pauillac - In Bond</v>
      </c>
      <c r="F131" s="17"/>
      <c r="G131" s="6" t="s">
        <v>1</v>
      </c>
      <c r="H131" s="6">
        <v>12</v>
      </c>
      <c r="I131" s="6" t="s">
        <v>12</v>
      </c>
      <c r="J131" s="6" t="s">
        <v>0</v>
      </c>
      <c r="K131" s="20">
        <v>600</v>
      </c>
      <c r="L131" s="20">
        <v>720</v>
      </c>
      <c r="M131" s="17" t="s">
        <v>797</v>
      </c>
      <c r="N131" s="17" t="s">
        <v>802</v>
      </c>
      <c r="AA131" s="17" t="s">
        <v>483</v>
      </c>
      <c r="AB131" t="s">
        <v>1131</v>
      </c>
    </row>
    <row r="132" spans="1:28" ht="13.35" customHeight="1" x14ac:dyDescent="0.25">
      <c r="A132" s="6">
        <v>130</v>
      </c>
      <c r="B132" s="6">
        <v>2014</v>
      </c>
      <c r="C132" s="6" t="s">
        <v>8</v>
      </c>
      <c r="D132" s="6" t="s">
        <v>3</v>
      </c>
      <c r="E132" s="22" t="str">
        <f t="shared" ref="E132:E195" si="2">HYPERLINK(AB132,AA132)</f>
        <v>Chateau Lynch-Bages 5eme Cru Classe, Pauillac - In Bond</v>
      </c>
      <c r="F132" s="17"/>
      <c r="G132" s="6" t="s">
        <v>1</v>
      </c>
      <c r="H132" s="6">
        <v>12</v>
      </c>
      <c r="I132" s="6" t="s">
        <v>12</v>
      </c>
      <c r="J132" s="6" t="s">
        <v>0</v>
      </c>
      <c r="K132" s="20">
        <v>600</v>
      </c>
      <c r="L132" s="20">
        <v>720</v>
      </c>
      <c r="M132" s="17" t="s">
        <v>797</v>
      </c>
      <c r="N132" s="17" t="s">
        <v>802</v>
      </c>
      <c r="AA132" s="17" t="s">
        <v>483</v>
      </c>
      <c r="AB132" t="s">
        <v>1132</v>
      </c>
    </row>
    <row r="133" spans="1:28" ht="13.35" customHeight="1" x14ac:dyDescent="0.25">
      <c r="A133" s="6">
        <v>131</v>
      </c>
      <c r="B133" s="6">
        <v>2014</v>
      </c>
      <c r="C133" s="6" t="s">
        <v>8</v>
      </c>
      <c r="D133" s="6" t="s">
        <v>3</v>
      </c>
      <c r="E133" s="22" t="str">
        <f t="shared" si="2"/>
        <v>La Closerie des Eyrins, Margaux</v>
      </c>
      <c r="F133" s="17"/>
      <c r="G133" s="6" t="s">
        <v>1</v>
      </c>
      <c r="H133" s="6">
        <v>12</v>
      </c>
      <c r="I133" s="6" t="s">
        <v>720</v>
      </c>
      <c r="J133" s="6" t="s">
        <v>680</v>
      </c>
      <c r="K133" s="20">
        <v>150</v>
      </c>
      <c r="L133" s="20">
        <v>200</v>
      </c>
      <c r="M133" s="17"/>
      <c r="N133" s="17" t="s">
        <v>767</v>
      </c>
      <c r="AA133" s="17" t="s">
        <v>484</v>
      </c>
      <c r="AB133" t="s">
        <v>1133</v>
      </c>
    </row>
    <row r="134" spans="1:28" ht="13.35" customHeight="1" x14ac:dyDescent="0.25">
      <c r="A134" s="6">
        <v>132</v>
      </c>
      <c r="B134" s="6">
        <v>2014</v>
      </c>
      <c r="C134" s="6" t="s">
        <v>8</v>
      </c>
      <c r="D134" s="6" t="s">
        <v>3</v>
      </c>
      <c r="E134" s="22" t="str">
        <f t="shared" si="2"/>
        <v>La Closerie des Eyrins, Margaux</v>
      </c>
      <c r="F134" s="17"/>
      <c r="G134" s="6" t="s">
        <v>1</v>
      </c>
      <c r="H134" s="6">
        <v>12</v>
      </c>
      <c r="I134" s="6" t="s">
        <v>720</v>
      </c>
      <c r="J134" s="6" t="s">
        <v>680</v>
      </c>
      <c r="K134" s="20">
        <v>150</v>
      </c>
      <c r="L134" s="20">
        <v>200</v>
      </c>
      <c r="M134" s="17"/>
      <c r="N134" s="17" t="s">
        <v>767</v>
      </c>
      <c r="AA134" s="17" t="s">
        <v>484</v>
      </c>
      <c r="AB134" t="s">
        <v>1134</v>
      </c>
    </row>
    <row r="135" spans="1:28" ht="13.35" customHeight="1" x14ac:dyDescent="0.25">
      <c r="A135" s="6">
        <v>133</v>
      </c>
      <c r="B135" s="6">
        <v>2014</v>
      </c>
      <c r="C135" s="6" t="s">
        <v>8</v>
      </c>
      <c r="D135" s="6" t="s">
        <v>3</v>
      </c>
      <c r="E135" s="22" t="str">
        <f t="shared" si="2"/>
        <v>La Closerie des Eyrins, Margaux</v>
      </c>
      <c r="F135" s="17"/>
      <c r="G135" s="6" t="s">
        <v>1</v>
      </c>
      <c r="H135" s="6">
        <v>12</v>
      </c>
      <c r="I135" s="6" t="s">
        <v>720</v>
      </c>
      <c r="J135" s="6" t="s">
        <v>680</v>
      </c>
      <c r="K135" s="20">
        <v>150</v>
      </c>
      <c r="L135" s="20">
        <v>200</v>
      </c>
      <c r="M135" s="17"/>
      <c r="N135" s="17" t="s">
        <v>767</v>
      </c>
      <c r="AA135" s="17" t="s">
        <v>484</v>
      </c>
      <c r="AB135" t="s">
        <v>1135</v>
      </c>
    </row>
    <row r="136" spans="1:28" ht="13.35" customHeight="1" x14ac:dyDescent="0.25">
      <c r="A136" s="6">
        <v>134</v>
      </c>
      <c r="B136" s="6">
        <v>2014</v>
      </c>
      <c r="C136" s="6" t="s">
        <v>8</v>
      </c>
      <c r="D136" s="6" t="s">
        <v>3</v>
      </c>
      <c r="E136" s="22" t="str">
        <f t="shared" si="2"/>
        <v>Le Clarence de Haut-Brion, Pessac-Leognan - In Bond</v>
      </c>
      <c r="F136" s="17"/>
      <c r="G136" s="6" t="s">
        <v>1</v>
      </c>
      <c r="H136" s="6">
        <v>12</v>
      </c>
      <c r="I136" s="6" t="s">
        <v>12</v>
      </c>
      <c r="J136" s="6" t="s">
        <v>0</v>
      </c>
      <c r="K136" s="20">
        <v>580</v>
      </c>
      <c r="L136" s="20">
        <v>700</v>
      </c>
      <c r="M136" s="17"/>
      <c r="N136" s="17"/>
      <c r="AA136" s="17" t="s">
        <v>485</v>
      </c>
      <c r="AB136" t="s">
        <v>1136</v>
      </c>
    </row>
    <row r="137" spans="1:28" ht="13.35" customHeight="1" x14ac:dyDescent="0.25">
      <c r="A137" s="6">
        <v>135</v>
      </c>
      <c r="B137" s="6">
        <v>2014</v>
      </c>
      <c r="C137" s="6" t="s">
        <v>8</v>
      </c>
      <c r="D137" s="6" t="s">
        <v>3</v>
      </c>
      <c r="E137" s="22" t="str">
        <f t="shared" si="2"/>
        <v>Le Clarence de Haut-Brion, Pessac-Leognan - In Bond</v>
      </c>
      <c r="F137" s="17"/>
      <c r="G137" s="6" t="s">
        <v>1</v>
      </c>
      <c r="H137" s="6">
        <v>12</v>
      </c>
      <c r="I137" s="6" t="s">
        <v>12</v>
      </c>
      <c r="J137" s="6" t="s">
        <v>0</v>
      </c>
      <c r="K137" s="20">
        <v>580</v>
      </c>
      <c r="L137" s="20">
        <v>700</v>
      </c>
      <c r="M137" s="17"/>
      <c r="N137" s="17"/>
      <c r="AA137" s="17" t="s">
        <v>485</v>
      </c>
      <c r="AB137" t="s">
        <v>1137</v>
      </c>
    </row>
    <row r="138" spans="1:28" ht="13.35" customHeight="1" x14ac:dyDescent="0.25">
      <c r="A138" s="6">
        <v>136</v>
      </c>
      <c r="B138" s="6">
        <v>2014</v>
      </c>
      <c r="C138" s="6" t="s">
        <v>8</v>
      </c>
      <c r="D138" s="6" t="s">
        <v>3</v>
      </c>
      <c r="E138" s="22" t="str">
        <f t="shared" si="2"/>
        <v>Chateau Gloria, Saint-Julien - In Bond</v>
      </c>
      <c r="F138" s="17"/>
      <c r="G138" s="6" t="s">
        <v>1</v>
      </c>
      <c r="H138" s="6">
        <v>12</v>
      </c>
      <c r="I138" s="6" t="s">
        <v>12</v>
      </c>
      <c r="J138" s="6" t="s">
        <v>0</v>
      </c>
      <c r="K138" s="20">
        <v>180</v>
      </c>
      <c r="L138" s="20">
        <v>240</v>
      </c>
      <c r="M138" s="17" t="s">
        <v>803</v>
      </c>
      <c r="N138" s="17"/>
      <c r="AA138" s="17" t="s">
        <v>479</v>
      </c>
      <c r="AB138" t="s">
        <v>1138</v>
      </c>
    </row>
    <row r="139" spans="1:28" ht="13.35" customHeight="1" x14ac:dyDescent="0.25">
      <c r="A139" s="6">
        <v>137</v>
      </c>
      <c r="B139" s="6">
        <v>2014</v>
      </c>
      <c r="C139" s="6" t="s">
        <v>8</v>
      </c>
      <c r="D139" s="6" t="s">
        <v>3</v>
      </c>
      <c r="E139" s="22" t="str">
        <f t="shared" si="2"/>
        <v>Chateau Bonalgue, Pomerol - In Bond</v>
      </c>
      <c r="F139" s="17"/>
      <c r="G139" s="6" t="s">
        <v>1</v>
      </c>
      <c r="H139" s="6">
        <v>12</v>
      </c>
      <c r="I139" s="6" t="s">
        <v>12</v>
      </c>
      <c r="J139" s="6" t="s">
        <v>0</v>
      </c>
      <c r="K139" s="20">
        <v>180</v>
      </c>
      <c r="L139" s="20">
        <v>240</v>
      </c>
      <c r="M139" s="17"/>
      <c r="N139" s="17"/>
      <c r="AA139" s="17" t="s">
        <v>486</v>
      </c>
      <c r="AB139" t="s">
        <v>1139</v>
      </c>
    </row>
    <row r="140" spans="1:28" ht="13.35" customHeight="1" x14ac:dyDescent="0.25">
      <c r="A140" s="6">
        <v>138</v>
      </c>
      <c r="B140" s="6">
        <v>2014</v>
      </c>
      <c r="C140" s="6" t="s">
        <v>8</v>
      </c>
      <c r="D140" s="6" t="s">
        <v>3</v>
      </c>
      <c r="E140" s="22" t="str">
        <f t="shared" si="2"/>
        <v>Chateau Bonalgue, Pomerol - In Bond</v>
      </c>
      <c r="F140" s="17"/>
      <c r="G140" s="6" t="s">
        <v>1</v>
      </c>
      <c r="H140" s="6">
        <v>12</v>
      </c>
      <c r="I140" s="6" t="s">
        <v>12</v>
      </c>
      <c r="J140" s="6" t="s">
        <v>0</v>
      </c>
      <c r="K140" s="20">
        <v>180</v>
      </c>
      <c r="L140" s="20">
        <v>240</v>
      </c>
      <c r="M140" s="17"/>
      <c r="N140" s="17"/>
      <c r="AA140" s="17" t="s">
        <v>486</v>
      </c>
      <c r="AB140" t="s">
        <v>1140</v>
      </c>
    </row>
    <row r="141" spans="1:28" ht="13.35" customHeight="1" x14ac:dyDescent="0.25">
      <c r="A141" s="6">
        <v>139</v>
      </c>
      <c r="B141" s="6">
        <v>2015</v>
      </c>
      <c r="C141" s="6" t="s">
        <v>8</v>
      </c>
      <c r="D141" s="6" t="s">
        <v>3</v>
      </c>
      <c r="E141" s="22" t="str">
        <f t="shared" si="2"/>
        <v>Chateau Margaux Premier Cru Classe, Margaux - In Bond</v>
      </c>
      <c r="F141" s="17"/>
      <c r="G141" s="6" t="s">
        <v>1</v>
      </c>
      <c r="H141" s="6">
        <v>6</v>
      </c>
      <c r="I141" s="6" t="s">
        <v>12</v>
      </c>
      <c r="J141" s="6" t="s">
        <v>0</v>
      </c>
      <c r="K141" s="20">
        <v>2800</v>
      </c>
      <c r="L141" s="20">
        <v>3300</v>
      </c>
      <c r="M141" s="17"/>
      <c r="N141" s="17" t="s">
        <v>804</v>
      </c>
      <c r="AA141" s="17" t="s">
        <v>487</v>
      </c>
      <c r="AB141" t="s">
        <v>1141</v>
      </c>
    </row>
    <row r="142" spans="1:28" ht="13.35" customHeight="1" x14ac:dyDescent="0.25">
      <c r="A142" s="6">
        <v>140</v>
      </c>
      <c r="B142" s="6">
        <v>2015</v>
      </c>
      <c r="C142" s="6" t="s">
        <v>8</v>
      </c>
      <c r="D142" s="6" t="s">
        <v>3</v>
      </c>
      <c r="E142" s="22" t="str">
        <f t="shared" si="2"/>
        <v>Chateau Margaux Premier Cru Classe, Margaux - In Bond</v>
      </c>
      <c r="F142" s="17"/>
      <c r="G142" s="6" t="s">
        <v>1</v>
      </c>
      <c r="H142" s="6">
        <v>12</v>
      </c>
      <c r="I142" s="6" t="s">
        <v>12</v>
      </c>
      <c r="J142" s="6" t="s">
        <v>0</v>
      </c>
      <c r="K142" s="20">
        <v>5600</v>
      </c>
      <c r="L142" s="20">
        <v>6600</v>
      </c>
      <c r="M142" s="17" t="s">
        <v>797</v>
      </c>
      <c r="N142" s="17" t="s">
        <v>802</v>
      </c>
      <c r="AA142" s="17" t="s">
        <v>487</v>
      </c>
      <c r="AB142" t="s">
        <v>1142</v>
      </c>
    </row>
    <row r="143" spans="1:28" ht="13.35" customHeight="1" x14ac:dyDescent="0.25">
      <c r="A143" s="6">
        <v>141</v>
      </c>
      <c r="B143" s="6">
        <v>2015</v>
      </c>
      <c r="C143" s="6" t="s">
        <v>8</v>
      </c>
      <c r="D143" s="6" t="s">
        <v>3</v>
      </c>
      <c r="E143" s="22" t="str">
        <f t="shared" si="2"/>
        <v>Chateau Mouton Rothschild Premier Cru Classe, Pauillac - In Bond</v>
      </c>
      <c r="F143" s="17"/>
      <c r="G143" s="6" t="s">
        <v>1</v>
      </c>
      <c r="H143" s="6">
        <v>12</v>
      </c>
      <c r="I143" s="6" t="s">
        <v>12</v>
      </c>
      <c r="J143" s="6" t="s">
        <v>0</v>
      </c>
      <c r="K143" s="20">
        <v>3000</v>
      </c>
      <c r="L143" s="20">
        <v>3800</v>
      </c>
      <c r="M143" s="17" t="s">
        <v>797</v>
      </c>
      <c r="N143" s="17" t="s">
        <v>802</v>
      </c>
      <c r="AA143" s="17" t="s">
        <v>488</v>
      </c>
      <c r="AB143" t="s">
        <v>1143</v>
      </c>
    </row>
    <row r="144" spans="1:28" ht="13.35" customHeight="1" x14ac:dyDescent="0.25">
      <c r="A144" s="6">
        <v>142</v>
      </c>
      <c r="B144" s="6">
        <v>2015</v>
      </c>
      <c r="C144" s="6" t="s">
        <v>8</v>
      </c>
      <c r="D144" s="6" t="s">
        <v>3</v>
      </c>
      <c r="E144" s="22" t="str">
        <f t="shared" si="2"/>
        <v>Chateau Haut-Brion Premier Cru Classe, Pessac-Leognan - In Bond</v>
      </c>
      <c r="F144" s="17"/>
      <c r="G144" s="6" t="s">
        <v>1</v>
      </c>
      <c r="H144" s="6">
        <v>12</v>
      </c>
      <c r="I144" s="6" t="s">
        <v>12</v>
      </c>
      <c r="J144" s="6" t="s">
        <v>0</v>
      </c>
      <c r="K144" s="20">
        <v>3000</v>
      </c>
      <c r="L144" s="20">
        <v>4000</v>
      </c>
      <c r="M144" s="17" t="s">
        <v>797</v>
      </c>
      <c r="N144" s="17" t="s">
        <v>802</v>
      </c>
      <c r="AA144" s="17" t="s">
        <v>489</v>
      </c>
      <c r="AB144" t="s">
        <v>1144</v>
      </c>
    </row>
    <row r="145" spans="1:28" ht="13.35" customHeight="1" x14ac:dyDescent="0.25">
      <c r="A145" s="6">
        <v>143</v>
      </c>
      <c r="B145" s="6">
        <v>2015</v>
      </c>
      <c r="C145" s="6" t="s">
        <v>8</v>
      </c>
      <c r="D145" s="6" t="s">
        <v>3</v>
      </c>
      <c r="E145" s="22" t="str">
        <f t="shared" si="2"/>
        <v>Chateau Haut-Brion Premier Cru Classe, Pessac-Leognan - In Bond</v>
      </c>
      <c r="F145" s="17"/>
      <c r="G145" s="6" t="s">
        <v>1</v>
      </c>
      <c r="H145" s="6">
        <v>12</v>
      </c>
      <c r="I145" s="6" t="s">
        <v>12</v>
      </c>
      <c r="J145" s="6" t="s">
        <v>0</v>
      </c>
      <c r="K145" s="20">
        <v>3000</v>
      </c>
      <c r="L145" s="20">
        <v>4000</v>
      </c>
      <c r="M145" s="17" t="s">
        <v>797</v>
      </c>
      <c r="N145" s="17" t="s">
        <v>802</v>
      </c>
      <c r="AA145" s="17" t="s">
        <v>489</v>
      </c>
      <c r="AB145" t="s">
        <v>1145</v>
      </c>
    </row>
    <row r="146" spans="1:28" ht="13.35" customHeight="1" x14ac:dyDescent="0.25">
      <c r="A146" s="6">
        <v>144</v>
      </c>
      <c r="B146" s="6">
        <v>2015</v>
      </c>
      <c r="C146" s="6" t="s">
        <v>8</v>
      </c>
      <c r="D146" s="6" t="s">
        <v>3</v>
      </c>
      <c r="E146" s="22" t="str">
        <f t="shared" si="2"/>
        <v>Chateau Rauzan-Segla 2eme Cru Classe, Margaux</v>
      </c>
      <c r="F146" s="17"/>
      <c r="G146" s="6" t="s">
        <v>1</v>
      </c>
      <c r="H146" s="6">
        <v>12</v>
      </c>
      <c r="I146" s="6" t="s">
        <v>12</v>
      </c>
      <c r="J146" s="6" t="s">
        <v>680</v>
      </c>
      <c r="K146" s="20">
        <v>500</v>
      </c>
      <c r="L146" s="20">
        <v>700</v>
      </c>
      <c r="M146" s="17" t="s">
        <v>797</v>
      </c>
      <c r="N146" s="17"/>
      <c r="AA146" s="17" t="s">
        <v>490</v>
      </c>
      <c r="AB146" t="s">
        <v>1146</v>
      </c>
    </row>
    <row r="147" spans="1:28" ht="13.35" customHeight="1" x14ac:dyDescent="0.25">
      <c r="A147" s="6">
        <v>145</v>
      </c>
      <c r="B147" s="6">
        <v>2015</v>
      </c>
      <c r="C147" s="6" t="s">
        <v>8</v>
      </c>
      <c r="D147" s="6" t="s">
        <v>3</v>
      </c>
      <c r="E147" s="22" t="str">
        <f t="shared" si="2"/>
        <v>Chateau Leoville Poyferre 2eme Cru Classe, Saint-Julien - In Bond</v>
      </c>
      <c r="F147" s="17"/>
      <c r="G147" s="6" t="s">
        <v>1</v>
      </c>
      <c r="H147" s="6">
        <v>12</v>
      </c>
      <c r="I147" s="6" t="s">
        <v>12</v>
      </c>
      <c r="J147" s="6" t="s">
        <v>0</v>
      </c>
      <c r="K147" s="20">
        <v>500</v>
      </c>
      <c r="L147" s="20">
        <v>600</v>
      </c>
      <c r="M147" s="17" t="s">
        <v>797</v>
      </c>
      <c r="N147" s="17" t="s">
        <v>802</v>
      </c>
      <c r="AA147" s="17" t="s">
        <v>491</v>
      </c>
      <c r="AB147" t="s">
        <v>1147</v>
      </c>
    </row>
    <row r="148" spans="1:28" ht="13.35" customHeight="1" x14ac:dyDescent="0.25">
      <c r="A148" s="6">
        <v>146</v>
      </c>
      <c r="B148" s="6">
        <v>2015</v>
      </c>
      <c r="C148" s="6" t="s">
        <v>8</v>
      </c>
      <c r="D148" s="6" t="s">
        <v>3</v>
      </c>
      <c r="E148" s="22" t="str">
        <f t="shared" si="2"/>
        <v>Chateau Leoville Poyferre 2eme Cru Classe, Saint-Julien - In Bond</v>
      </c>
      <c r="F148" s="17"/>
      <c r="G148" s="6" t="s">
        <v>1</v>
      </c>
      <c r="H148" s="6">
        <v>12</v>
      </c>
      <c r="I148" s="6" t="s">
        <v>12</v>
      </c>
      <c r="J148" s="6" t="s">
        <v>0</v>
      </c>
      <c r="K148" s="20">
        <v>500</v>
      </c>
      <c r="L148" s="20">
        <v>600</v>
      </c>
      <c r="M148" s="17" t="s">
        <v>797</v>
      </c>
      <c r="N148" s="17" t="s">
        <v>802</v>
      </c>
      <c r="AA148" s="17" t="s">
        <v>491</v>
      </c>
      <c r="AB148" t="s">
        <v>1148</v>
      </c>
    </row>
    <row r="149" spans="1:28" ht="13.35" customHeight="1" x14ac:dyDescent="0.25">
      <c r="A149" s="6">
        <v>147</v>
      </c>
      <c r="B149" s="6">
        <v>2015</v>
      </c>
      <c r="C149" s="6" t="s">
        <v>8</v>
      </c>
      <c r="D149" s="6" t="s">
        <v>3</v>
      </c>
      <c r="E149" s="22" t="str">
        <f t="shared" si="2"/>
        <v>Chateau Palmer 3eme Cru Classe, Margaux</v>
      </c>
      <c r="F149" s="17"/>
      <c r="G149" s="6" t="s">
        <v>1</v>
      </c>
      <c r="H149" s="6">
        <v>6</v>
      </c>
      <c r="I149" s="6" t="s">
        <v>12</v>
      </c>
      <c r="J149" s="6" t="s">
        <v>680</v>
      </c>
      <c r="K149" s="20">
        <v>800</v>
      </c>
      <c r="L149" s="20">
        <v>1000</v>
      </c>
      <c r="M149" s="17"/>
      <c r="N149" s="17" t="s">
        <v>691</v>
      </c>
      <c r="AA149" s="17" t="s">
        <v>116</v>
      </c>
      <c r="AB149" t="s">
        <v>1149</v>
      </c>
    </row>
    <row r="150" spans="1:28" ht="13.35" customHeight="1" x14ac:dyDescent="0.25">
      <c r="A150" s="6">
        <v>148</v>
      </c>
      <c r="B150" s="6">
        <v>2015</v>
      </c>
      <c r="C150" s="6" t="s">
        <v>8</v>
      </c>
      <c r="D150" s="6" t="s">
        <v>3</v>
      </c>
      <c r="E150" s="22" t="str">
        <f t="shared" si="2"/>
        <v>Chateau Palmer 3eme Cru Classe, Margaux</v>
      </c>
      <c r="F150" s="17"/>
      <c r="G150" s="6" t="s">
        <v>1</v>
      </c>
      <c r="H150" s="6">
        <v>6</v>
      </c>
      <c r="I150" s="6" t="s">
        <v>12</v>
      </c>
      <c r="J150" s="6" t="s">
        <v>680</v>
      </c>
      <c r="K150" s="20">
        <v>800</v>
      </c>
      <c r="L150" s="20">
        <v>1100</v>
      </c>
      <c r="M150" s="17"/>
      <c r="N150" s="17" t="s">
        <v>805</v>
      </c>
      <c r="AA150" s="17" t="s">
        <v>116</v>
      </c>
      <c r="AB150" t="s">
        <v>1150</v>
      </c>
    </row>
    <row r="151" spans="1:28" ht="13.35" customHeight="1" x14ac:dyDescent="0.25">
      <c r="A151" s="6">
        <v>149</v>
      </c>
      <c r="B151" s="6">
        <v>2015</v>
      </c>
      <c r="C151" s="6" t="s">
        <v>8</v>
      </c>
      <c r="D151" s="6" t="s">
        <v>3</v>
      </c>
      <c r="E151" s="22" t="str">
        <f t="shared" si="2"/>
        <v>Chateau Trotte Vieille Premier Grand Cru Classe B, Saint-Emilion Grand Cru</v>
      </c>
      <c r="F151" s="17"/>
      <c r="G151" s="6" t="s">
        <v>1</v>
      </c>
      <c r="H151" s="6">
        <v>12</v>
      </c>
      <c r="I151" s="6" t="s">
        <v>12</v>
      </c>
      <c r="J151" s="6" t="s">
        <v>680</v>
      </c>
      <c r="K151" s="20">
        <v>400</v>
      </c>
      <c r="L151" s="20">
        <v>550</v>
      </c>
      <c r="M151" s="17"/>
      <c r="N151" s="17"/>
      <c r="AA151" s="17" t="s">
        <v>492</v>
      </c>
      <c r="AB151" t="s">
        <v>1151</v>
      </c>
    </row>
    <row r="152" spans="1:28" ht="13.35" customHeight="1" x14ac:dyDescent="0.25">
      <c r="A152" s="6">
        <v>150</v>
      </c>
      <c r="B152" s="6">
        <v>2016</v>
      </c>
      <c r="C152" s="6" t="s">
        <v>8</v>
      </c>
      <c r="D152" s="6" t="s">
        <v>3</v>
      </c>
      <c r="E152" s="22" t="str">
        <f t="shared" si="2"/>
        <v>Cos d'Estournel 2eme Cru Classe, Saint-Estephe - In Bond</v>
      </c>
      <c r="F152" s="17"/>
      <c r="G152" s="6" t="s">
        <v>1</v>
      </c>
      <c r="H152" s="6">
        <v>12</v>
      </c>
      <c r="I152" s="6" t="s">
        <v>12</v>
      </c>
      <c r="J152" s="6" t="s">
        <v>0</v>
      </c>
      <c r="K152" s="20">
        <v>1200</v>
      </c>
      <c r="L152" s="20">
        <v>1600</v>
      </c>
      <c r="M152" s="17"/>
      <c r="N152" s="17" t="s">
        <v>802</v>
      </c>
      <c r="AA152" s="17" t="s">
        <v>493</v>
      </c>
      <c r="AB152" t="s">
        <v>1152</v>
      </c>
    </row>
    <row r="153" spans="1:28" ht="13.35" customHeight="1" x14ac:dyDescent="0.25">
      <c r="A153" s="6">
        <v>151</v>
      </c>
      <c r="B153" s="6">
        <v>2016</v>
      </c>
      <c r="C153" s="6" t="s">
        <v>8</v>
      </c>
      <c r="D153" s="6" t="s">
        <v>3</v>
      </c>
      <c r="E153" s="22" t="str">
        <f t="shared" si="2"/>
        <v>Chateau Duhart-Milon 4eme Cru Classe, Pauillac - In Bond</v>
      </c>
      <c r="F153" s="17"/>
      <c r="G153" s="6" t="s">
        <v>1</v>
      </c>
      <c r="H153" s="6">
        <v>12</v>
      </c>
      <c r="I153" s="6" t="s">
        <v>12</v>
      </c>
      <c r="J153" s="6" t="s">
        <v>0</v>
      </c>
      <c r="K153" s="20">
        <v>400</v>
      </c>
      <c r="L153" s="20">
        <v>500</v>
      </c>
      <c r="M153" s="17" t="s">
        <v>797</v>
      </c>
      <c r="N153" s="17" t="s">
        <v>802</v>
      </c>
      <c r="AA153" s="17" t="s">
        <v>494</v>
      </c>
      <c r="AB153" t="s">
        <v>1153</v>
      </c>
    </row>
    <row r="154" spans="1:28" ht="13.35" customHeight="1" x14ac:dyDescent="0.25">
      <c r="A154" s="6">
        <v>152</v>
      </c>
      <c r="B154" s="6">
        <v>2016</v>
      </c>
      <c r="C154" s="6" t="s">
        <v>8</v>
      </c>
      <c r="D154" s="6" t="s">
        <v>3</v>
      </c>
      <c r="E154" s="22" t="str">
        <f t="shared" si="2"/>
        <v>Chateau Branaire-Ducru 4eme Cru Classe, Saint-Julien - In Bond</v>
      </c>
      <c r="F154" s="17"/>
      <c r="G154" s="6" t="s">
        <v>1</v>
      </c>
      <c r="H154" s="6">
        <v>12</v>
      </c>
      <c r="I154" s="6" t="s">
        <v>12</v>
      </c>
      <c r="J154" s="6" t="s">
        <v>0</v>
      </c>
      <c r="K154" s="20">
        <v>360</v>
      </c>
      <c r="L154" s="20">
        <v>460</v>
      </c>
      <c r="M154" s="17"/>
      <c r="N154" s="17" t="s">
        <v>802</v>
      </c>
      <c r="AA154" s="17" t="s">
        <v>495</v>
      </c>
      <c r="AB154" t="s">
        <v>1154</v>
      </c>
    </row>
    <row r="155" spans="1:28" ht="13.35" customHeight="1" x14ac:dyDescent="0.25">
      <c r="A155" s="6">
        <v>153</v>
      </c>
      <c r="B155" s="6">
        <v>2016</v>
      </c>
      <c r="C155" s="6" t="s">
        <v>8</v>
      </c>
      <c r="D155" s="6" t="s">
        <v>3</v>
      </c>
      <c r="E155" s="22" t="str">
        <f t="shared" si="2"/>
        <v>Chateau Branaire-Ducru 4eme Cru Classe, Saint-Julien - In Bond</v>
      </c>
      <c r="F155" s="17"/>
      <c r="G155" s="6" t="s">
        <v>1</v>
      </c>
      <c r="H155" s="6">
        <v>12</v>
      </c>
      <c r="I155" s="6" t="s">
        <v>12</v>
      </c>
      <c r="J155" s="6" t="s">
        <v>0</v>
      </c>
      <c r="K155" s="20">
        <v>360</v>
      </c>
      <c r="L155" s="20">
        <v>460</v>
      </c>
      <c r="M155" s="17"/>
      <c r="N155" s="17" t="s">
        <v>802</v>
      </c>
      <c r="AA155" s="17" t="s">
        <v>495</v>
      </c>
      <c r="AB155" t="s">
        <v>1155</v>
      </c>
    </row>
    <row r="156" spans="1:28" ht="13.35" customHeight="1" x14ac:dyDescent="0.25">
      <c r="A156" s="6">
        <v>154</v>
      </c>
      <c r="B156" s="6">
        <v>2016</v>
      </c>
      <c r="C156" s="6" t="s">
        <v>8</v>
      </c>
      <c r="D156" s="6" t="s">
        <v>3</v>
      </c>
      <c r="E156" s="22" t="str">
        <f t="shared" si="2"/>
        <v>Chateau Lynch-Bages 5eme Cru Classe, Pauillac - In Bond</v>
      </c>
      <c r="F156" s="17"/>
      <c r="G156" s="6" t="s">
        <v>1</v>
      </c>
      <c r="H156" s="6">
        <v>12</v>
      </c>
      <c r="I156" s="6" t="s">
        <v>12</v>
      </c>
      <c r="J156" s="6" t="s">
        <v>0</v>
      </c>
      <c r="K156" s="20">
        <v>800</v>
      </c>
      <c r="L156" s="20">
        <v>950</v>
      </c>
      <c r="M156" s="17"/>
      <c r="N156" s="17" t="s">
        <v>802</v>
      </c>
      <c r="AA156" s="17" t="s">
        <v>483</v>
      </c>
      <c r="AB156" t="s">
        <v>1156</v>
      </c>
    </row>
    <row r="157" spans="1:28" ht="13.35" customHeight="1" x14ac:dyDescent="0.25">
      <c r="A157" s="6">
        <v>155</v>
      </c>
      <c r="B157" s="6">
        <v>2016</v>
      </c>
      <c r="C157" s="6" t="s">
        <v>8</v>
      </c>
      <c r="D157" s="6" t="s">
        <v>3</v>
      </c>
      <c r="E157" s="22" t="str">
        <f t="shared" si="2"/>
        <v>Chateau Haut-Bailly Cru Classe, Pessac-Leognan - In Bond</v>
      </c>
      <c r="F157" s="17"/>
      <c r="G157" s="6" t="s">
        <v>1</v>
      </c>
      <c r="H157" s="6">
        <v>12</v>
      </c>
      <c r="I157" s="6" t="s">
        <v>12</v>
      </c>
      <c r="J157" s="6" t="s">
        <v>0</v>
      </c>
      <c r="K157" s="20">
        <v>650</v>
      </c>
      <c r="L157" s="20">
        <v>800</v>
      </c>
      <c r="M157" s="17"/>
      <c r="N157" s="17" t="s">
        <v>802</v>
      </c>
      <c r="AA157" s="17" t="s">
        <v>108</v>
      </c>
      <c r="AB157" t="s">
        <v>1157</v>
      </c>
    </row>
    <row r="158" spans="1:28" ht="13.35" customHeight="1" x14ac:dyDescent="0.25">
      <c r="A158" s="6">
        <v>156</v>
      </c>
      <c r="B158" s="6">
        <v>2016</v>
      </c>
      <c r="C158" s="6" t="s">
        <v>8</v>
      </c>
      <c r="D158" s="6" t="s">
        <v>3</v>
      </c>
      <c r="E158" s="22" t="str">
        <f t="shared" si="2"/>
        <v>Le Petit Haut Lafitte, Pessac-Leognan - In Bond</v>
      </c>
      <c r="F158" s="17"/>
      <c r="G158" s="6" t="s">
        <v>1</v>
      </c>
      <c r="H158" s="6">
        <v>12</v>
      </c>
      <c r="I158" s="6" t="s">
        <v>12</v>
      </c>
      <c r="J158" s="6" t="s">
        <v>0</v>
      </c>
      <c r="K158" s="20">
        <v>200</v>
      </c>
      <c r="L158" s="20">
        <v>250</v>
      </c>
      <c r="M158" s="17"/>
      <c r="N158" s="17"/>
      <c r="AA158" s="17" t="s">
        <v>496</v>
      </c>
      <c r="AB158" t="s">
        <v>1158</v>
      </c>
    </row>
    <row r="159" spans="1:28" ht="13.35" customHeight="1" x14ac:dyDescent="0.25">
      <c r="A159" s="6">
        <v>157</v>
      </c>
      <c r="B159" s="6">
        <v>2016</v>
      </c>
      <c r="C159" s="6" t="s">
        <v>8</v>
      </c>
      <c r="D159" s="6" t="s">
        <v>3</v>
      </c>
      <c r="E159" s="22" t="str">
        <f t="shared" si="2"/>
        <v>Chateau Meyney, Saint-Estephe - In Bond</v>
      </c>
      <c r="F159" s="17"/>
      <c r="G159" s="6" t="s">
        <v>1</v>
      </c>
      <c r="H159" s="6">
        <v>12</v>
      </c>
      <c r="I159" s="6" t="s">
        <v>12</v>
      </c>
      <c r="J159" s="6" t="s">
        <v>0</v>
      </c>
      <c r="K159" s="20">
        <v>200</v>
      </c>
      <c r="L159" s="20">
        <v>300</v>
      </c>
      <c r="M159" s="17"/>
      <c r="N159" s="17" t="s">
        <v>802</v>
      </c>
      <c r="AA159" s="17" t="s">
        <v>497</v>
      </c>
      <c r="AB159" t="s">
        <v>1159</v>
      </c>
    </row>
    <row r="160" spans="1:28" ht="13.35" customHeight="1" x14ac:dyDescent="0.25">
      <c r="A160" s="6">
        <v>158</v>
      </c>
      <c r="B160" s="6">
        <v>2016</v>
      </c>
      <c r="C160" s="6" t="s">
        <v>8</v>
      </c>
      <c r="D160" s="6" t="s">
        <v>3</v>
      </c>
      <c r="E160" s="22" t="str">
        <f t="shared" si="2"/>
        <v>Chateau Meyney, Saint-Estephe - In Bond</v>
      </c>
      <c r="F160" s="17"/>
      <c r="G160" s="6" t="s">
        <v>1</v>
      </c>
      <c r="H160" s="6">
        <v>12</v>
      </c>
      <c r="I160" s="6" t="s">
        <v>12</v>
      </c>
      <c r="J160" s="6" t="s">
        <v>0</v>
      </c>
      <c r="K160" s="20">
        <v>200</v>
      </c>
      <c r="L160" s="20">
        <v>300</v>
      </c>
      <c r="M160" s="17"/>
      <c r="N160" s="17" t="s">
        <v>802</v>
      </c>
      <c r="AA160" s="17" t="s">
        <v>497</v>
      </c>
      <c r="AB160" t="s">
        <v>1160</v>
      </c>
    </row>
    <row r="161" spans="1:28" ht="13.35" customHeight="1" x14ac:dyDescent="0.25">
      <c r="A161" s="6">
        <v>159</v>
      </c>
      <c r="B161" s="6">
        <v>2016</v>
      </c>
      <c r="C161" s="6" t="s">
        <v>8</v>
      </c>
      <c r="D161" s="6" t="s">
        <v>3</v>
      </c>
      <c r="E161" s="22" t="str">
        <f t="shared" si="2"/>
        <v>Chateau Meyney, Saint-Estephe - In Bond</v>
      </c>
      <c r="F161" s="17"/>
      <c r="G161" s="6" t="s">
        <v>1</v>
      </c>
      <c r="H161" s="6">
        <v>12</v>
      </c>
      <c r="I161" s="6" t="s">
        <v>12</v>
      </c>
      <c r="J161" s="6" t="s">
        <v>0</v>
      </c>
      <c r="K161" s="20">
        <v>200</v>
      </c>
      <c r="L161" s="20">
        <v>300</v>
      </c>
      <c r="M161" s="17"/>
      <c r="N161" s="17" t="s">
        <v>802</v>
      </c>
      <c r="AA161" s="17" t="s">
        <v>497</v>
      </c>
      <c r="AB161" t="s">
        <v>1161</v>
      </c>
    </row>
    <row r="162" spans="1:28" ht="13.35" customHeight="1" x14ac:dyDescent="0.25">
      <c r="A162" s="6">
        <v>160</v>
      </c>
      <c r="B162" s="6">
        <v>2016</v>
      </c>
      <c r="C162" s="6" t="s">
        <v>8</v>
      </c>
      <c r="D162" s="6" t="s">
        <v>3</v>
      </c>
      <c r="E162" s="22" t="str">
        <f t="shared" si="2"/>
        <v>Clos Fourtet Premier Grand Cru Classe B, Saint-Emilion Grand Cru</v>
      </c>
      <c r="F162" s="17"/>
      <c r="G162" s="6" t="s">
        <v>1</v>
      </c>
      <c r="H162" s="6">
        <v>6</v>
      </c>
      <c r="I162" s="6" t="s">
        <v>17</v>
      </c>
      <c r="J162" s="6" t="s">
        <v>680</v>
      </c>
      <c r="K162" s="20">
        <v>340</v>
      </c>
      <c r="L162" s="20">
        <v>440</v>
      </c>
      <c r="M162" s="17"/>
      <c r="N162" s="17" t="s">
        <v>805</v>
      </c>
      <c r="AA162" s="17" t="s">
        <v>498</v>
      </c>
      <c r="AB162" t="s">
        <v>1162</v>
      </c>
    </row>
    <row r="163" spans="1:28" ht="13.35" customHeight="1" x14ac:dyDescent="0.25">
      <c r="A163" s="6">
        <v>161</v>
      </c>
      <c r="B163" s="6">
        <v>2016</v>
      </c>
      <c r="C163" s="6" t="s">
        <v>8</v>
      </c>
      <c r="D163" s="6" t="s">
        <v>3</v>
      </c>
      <c r="E163" s="22" t="str">
        <f t="shared" si="2"/>
        <v>Aromes de Pavie, Saint-Emilion Grand Cru - In Bond</v>
      </c>
      <c r="F163" s="17"/>
      <c r="G163" s="6" t="s">
        <v>1</v>
      </c>
      <c r="H163" s="6">
        <v>12</v>
      </c>
      <c r="I163" s="6" t="s">
        <v>12</v>
      </c>
      <c r="J163" s="6" t="s">
        <v>0</v>
      </c>
      <c r="K163" s="20">
        <v>360</v>
      </c>
      <c r="L163" s="20">
        <v>460</v>
      </c>
      <c r="M163" s="17" t="s">
        <v>797</v>
      </c>
      <c r="N163" s="17"/>
      <c r="AA163" s="17" t="s">
        <v>499</v>
      </c>
      <c r="AB163" t="s">
        <v>1163</v>
      </c>
    </row>
    <row r="164" spans="1:28" ht="13.35" customHeight="1" x14ac:dyDescent="0.25">
      <c r="A164" s="6">
        <v>162</v>
      </c>
      <c r="B164" s="6">
        <v>2016</v>
      </c>
      <c r="C164" s="6" t="s">
        <v>8</v>
      </c>
      <c r="D164" s="6" t="s">
        <v>3</v>
      </c>
      <c r="E164" s="22" t="str">
        <f t="shared" si="2"/>
        <v>Chateau Poesia, Saint-Emilion - In Bond</v>
      </c>
      <c r="F164" s="17"/>
      <c r="G164" s="6" t="s">
        <v>1</v>
      </c>
      <c r="H164" s="6">
        <v>12</v>
      </c>
      <c r="I164" s="6" t="s">
        <v>12</v>
      </c>
      <c r="J164" s="6" t="s">
        <v>0</v>
      </c>
      <c r="K164" s="20">
        <v>140</v>
      </c>
      <c r="L164" s="20">
        <v>180</v>
      </c>
      <c r="M164" s="17"/>
      <c r="N164" s="17"/>
      <c r="AA164" s="17" t="s">
        <v>500</v>
      </c>
      <c r="AB164" t="s">
        <v>1164</v>
      </c>
    </row>
    <row r="165" spans="1:28" ht="13.35" customHeight="1" x14ac:dyDescent="0.25">
      <c r="A165" s="6">
        <v>163</v>
      </c>
      <c r="B165" s="6">
        <v>2016</v>
      </c>
      <c r="C165" s="6" t="s">
        <v>8</v>
      </c>
      <c r="D165" s="6" t="s">
        <v>3</v>
      </c>
      <c r="E165" s="22" t="str">
        <f t="shared" si="2"/>
        <v>Chateau L'Eglise-Clinet, Pomerol</v>
      </c>
      <c r="F165" s="17"/>
      <c r="G165" s="6" t="s">
        <v>1</v>
      </c>
      <c r="H165" s="6">
        <v>6</v>
      </c>
      <c r="I165" s="6" t="s">
        <v>12</v>
      </c>
      <c r="J165" s="6" t="s">
        <v>680</v>
      </c>
      <c r="K165" s="20">
        <v>700</v>
      </c>
      <c r="L165" s="20">
        <v>900</v>
      </c>
      <c r="M165" s="17"/>
      <c r="N165" s="17" t="s">
        <v>805</v>
      </c>
      <c r="AA165" s="17" t="s">
        <v>501</v>
      </c>
      <c r="AB165" t="s">
        <v>1165</v>
      </c>
    </row>
    <row r="166" spans="1:28" ht="13.35" customHeight="1" x14ac:dyDescent="0.25">
      <c r="A166" s="6">
        <v>164</v>
      </c>
      <c r="B166" s="6">
        <v>2017</v>
      </c>
      <c r="C166" s="6" t="s">
        <v>8</v>
      </c>
      <c r="D166" s="6" t="s">
        <v>3</v>
      </c>
      <c r="E166" s="22" t="str">
        <f t="shared" si="2"/>
        <v>Chateau Duhart-Milon 4eme Cru Classe, Pauillac - In Bond</v>
      </c>
      <c r="F166" s="17"/>
      <c r="G166" s="6" t="s">
        <v>1</v>
      </c>
      <c r="H166" s="6">
        <v>12</v>
      </c>
      <c r="I166" s="6" t="s">
        <v>12</v>
      </c>
      <c r="J166" s="6" t="s">
        <v>0</v>
      </c>
      <c r="K166" s="20">
        <v>360</v>
      </c>
      <c r="L166" s="20">
        <v>440</v>
      </c>
      <c r="M166" s="17" t="s">
        <v>797</v>
      </c>
      <c r="N166" s="17"/>
      <c r="AA166" s="17" t="s">
        <v>494</v>
      </c>
      <c r="AB166" t="s">
        <v>1166</v>
      </c>
    </row>
    <row r="167" spans="1:28" ht="13.35" customHeight="1" x14ac:dyDescent="0.25">
      <c r="A167" s="6">
        <v>165</v>
      </c>
      <c r="B167" s="6">
        <v>2017</v>
      </c>
      <c r="C167" s="6" t="s">
        <v>8</v>
      </c>
      <c r="D167" s="6" t="s">
        <v>3</v>
      </c>
      <c r="E167" s="22" t="str">
        <f t="shared" si="2"/>
        <v>Chateau Lynch Bages 5eme Cru Classe, Pauillac - In Bond</v>
      </c>
      <c r="F167" s="17"/>
      <c r="G167" s="6" t="s">
        <v>1</v>
      </c>
      <c r="H167" s="6">
        <v>6</v>
      </c>
      <c r="I167" s="6" t="s">
        <v>12</v>
      </c>
      <c r="J167" s="6" t="s">
        <v>0</v>
      </c>
      <c r="K167" s="20">
        <v>280</v>
      </c>
      <c r="L167" s="20">
        <v>340</v>
      </c>
      <c r="M167" s="17"/>
      <c r="N167" s="17"/>
      <c r="AA167" s="17" t="s">
        <v>502</v>
      </c>
      <c r="AB167" t="s">
        <v>1167</v>
      </c>
    </row>
    <row r="168" spans="1:28" ht="13.35" customHeight="1" x14ac:dyDescent="0.25">
      <c r="A168" s="6">
        <v>166</v>
      </c>
      <c r="B168" s="6">
        <v>2017</v>
      </c>
      <c r="C168" s="6" t="s">
        <v>8</v>
      </c>
      <c r="D168" s="6" t="s">
        <v>3</v>
      </c>
      <c r="E168" s="22" t="str">
        <f t="shared" si="2"/>
        <v>Chateau Pedesclaux 5eme Cru Classe, Pauillac</v>
      </c>
      <c r="F168" s="17"/>
      <c r="G168" s="6" t="s">
        <v>1</v>
      </c>
      <c r="H168" s="6">
        <v>12</v>
      </c>
      <c r="I168" s="6" t="s">
        <v>12</v>
      </c>
      <c r="J168" s="6" t="s">
        <v>680</v>
      </c>
      <c r="K168" s="20">
        <v>170</v>
      </c>
      <c r="L168" s="20">
        <v>220</v>
      </c>
      <c r="M168" s="17"/>
      <c r="N168" s="17"/>
      <c r="AA168" s="17" t="s">
        <v>503</v>
      </c>
      <c r="AB168" t="s">
        <v>1168</v>
      </c>
    </row>
    <row r="169" spans="1:28" ht="13.35" customHeight="1" x14ac:dyDescent="0.25">
      <c r="A169" s="6">
        <v>167</v>
      </c>
      <c r="B169" s="6">
        <v>2017</v>
      </c>
      <c r="C169" s="6" t="s">
        <v>8</v>
      </c>
      <c r="D169" s="6" t="s">
        <v>3</v>
      </c>
      <c r="E169" s="22" t="str">
        <f t="shared" si="2"/>
        <v>Chateau Pedesclaux 5eme Cru Classe, Pauillac</v>
      </c>
      <c r="F169" s="17"/>
      <c r="G169" s="6" t="s">
        <v>1</v>
      </c>
      <c r="H169" s="6">
        <v>12</v>
      </c>
      <c r="I169" s="6" t="s">
        <v>12</v>
      </c>
      <c r="J169" s="6" t="s">
        <v>680</v>
      </c>
      <c r="K169" s="20">
        <v>170</v>
      </c>
      <c r="L169" s="20">
        <v>220</v>
      </c>
      <c r="M169" s="17"/>
      <c r="N169" s="17"/>
      <c r="AA169" s="17" t="s">
        <v>503</v>
      </c>
      <c r="AB169" t="s">
        <v>1169</v>
      </c>
    </row>
    <row r="170" spans="1:28" ht="13.35" customHeight="1" x14ac:dyDescent="0.25">
      <c r="A170" s="6">
        <v>168</v>
      </c>
      <c r="B170" s="6">
        <v>2017</v>
      </c>
      <c r="C170" s="6" t="s">
        <v>8</v>
      </c>
      <c r="D170" s="6" t="s">
        <v>3</v>
      </c>
      <c r="E170" s="22" t="str">
        <f t="shared" si="2"/>
        <v>Chateau Pedesclaux 5eme Cru Classe, Pauillac</v>
      </c>
      <c r="F170" s="17"/>
      <c r="G170" s="6" t="s">
        <v>1</v>
      </c>
      <c r="H170" s="6">
        <v>12</v>
      </c>
      <c r="I170" s="6" t="s">
        <v>12</v>
      </c>
      <c r="J170" s="6" t="s">
        <v>680</v>
      </c>
      <c r="K170" s="20">
        <v>170</v>
      </c>
      <c r="L170" s="20">
        <v>220</v>
      </c>
      <c r="M170" s="17"/>
      <c r="N170" s="17"/>
      <c r="AA170" s="17" t="s">
        <v>503</v>
      </c>
      <c r="AB170" t="s">
        <v>1170</v>
      </c>
    </row>
    <row r="171" spans="1:28" ht="13.35" customHeight="1" x14ac:dyDescent="0.25">
      <c r="A171" s="6">
        <v>169</v>
      </c>
      <c r="B171" s="6">
        <v>2017</v>
      </c>
      <c r="C171" s="6" t="s">
        <v>8</v>
      </c>
      <c r="D171" s="6" t="s">
        <v>3</v>
      </c>
      <c r="E171" s="22" t="str">
        <f t="shared" si="2"/>
        <v>Chateau Pedesclaux 5eme Cru Classe, Pauillac</v>
      </c>
      <c r="F171" s="17"/>
      <c r="G171" s="6" t="s">
        <v>1</v>
      </c>
      <c r="H171" s="6">
        <v>12</v>
      </c>
      <c r="I171" s="6" t="s">
        <v>12</v>
      </c>
      <c r="J171" s="6" t="s">
        <v>680</v>
      </c>
      <c r="K171" s="20">
        <v>170</v>
      </c>
      <c r="L171" s="20">
        <v>220</v>
      </c>
      <c r="M171" s="17"/>
      <c r="N171" s="17"/>
      <c r="AA171" s="17" t="s">
        <v>503</v>
      </c>
      <c r="AB171" t="s">
        <v>1171</v>
      </c>
    </row>
    <row r="172" spans="1:28" ht="13.35" customHeight="1" x14ac:dyDescent="0.25">
      <c r="A172" s="6">
        <v>170</v>
      </c>
      <c r="B172" s="6">
        <v>2017</v>
      </c>
      <c r="C172" s="6" t="s">
        <v>8</v>
      </c>
      <c r="D172" s="6" t="s">
        <v>3</v>
      </c>
      <c r="E172" s="22" t="str">
        <f t="shared" si="2"/>
        <v>Chateau Pedesclaux 5eme Cru Classe, Pauillac (Magnums) - In Bond</v>
      </c>
      <c r="F172" s="17"/>
      <c r="G172" s="6" t="s">
        <v>31</v>
      </c>
      <c r="H172" s="6">
        <v>6</v>
      </c>
      <c r="I172" s="6" t="s">
        <v>12</v>
      </c>
      <c r="J172" s="6" t="s">
        <v>0</v>
      </c>
      <c r="K172" s="20">
        <v>240</v>
      </c>
      <c r="L172" s="20">
        <v>300</v>
      </c>
      <c r="M172" s="17" t="s">
        <v>806</v>
      </c>
      <c r="N172" s="17"/>
      <c r="AA172" s="17" t="s">
        <v>504</v>
      </c>
      <c r="AB172" t="s">
        <v>1172</v>
      </c>
    </row>
    <row r="173" spans="1:28" ht="13.35" customHeight="1" x14ac:dyDescent="0.25">
      <c r="A173" s="6">
        <v>171</v>
      </c>
      <c r="B173" s="6">
        <v>2017</v>
      </c>
      <c r="C173" s="6" t="s">
        <v>8</v>
      </c>
      <c r="D173" s="6" t="s">
        <v>3</v>
      </c>
      <c r="E173" s="22" t="str">
        <f t="shared" si="2"/>
        <v>Le Clarence de Haut-Brion, Pessac-Leognan - In Bond</v>
      </c>
      <c r="F173" s="17"/>
      <c r="G173" s="6" t="s">
        <v>1</v>
      </c>
      <c r="H173" s="6">
        <v>6</v>
      </c>
      <c r="I173" s="6" t="s">
        <v>12</v>
      </c>
      <c r="J173" s="6" t="s">
        <v>0</v>
      </c>
      <c r="K173" s="20">
        <v>320</v>
      </c>
      <c r="L173" s="20">
        <v>400</v>
      </c>
      <c r="M173" s="17"/>
      <c r="N173" s="17"/>
      <c r="AA173" s="17" t="s">
        <v>485</v>
      </c>
      <c r="AB173" t="s">
        <v>1173</v>
      </c>
    </row>
    <row r="174" spans="1:28" ht="13.35" customHeight="1" x14ac:dyDescent="0.25">
      <c r="A174" s="6">
        <v>172</v>
      </c>
      <c r="B174" s="6">
        <v>2017</v>
      </c>
      <c r="C174" s="6" t="s">
        <v>8</v>
      </c>
      <c r="D174" s="6" t="s">
        <v>3</v>
      </c>
      <c r="E174" s="22" t="str">
        <f t="shared" si="2"/>
        <v>Aromes de Pavie, Saint-Emilion Grand Cru - In Bond</v>
      </c>
      <c r="F174" s="17"/>
      <c r="G174" s="6" t="s">
        <v>1</v>
      </c>
      <c r="H174" s="6">
        <v>12</v>
      </c>
      <c r="I174" s="6" t="s">
        <v>12</v>
      </c>
      <c r="J174" s="6" t="s">
        <v>0</v>
      </c>
      <c r="K174" s="20">
        <v>280</v>
      </c>
      <c r="L174" s="20">
        <v>340</v>
      </c>
      <c r="M174" s="17"/>
      <c r="N174" s="17"/>
      <c r="AA174" s="17" t="s">
        <v>499</v>
      </c>
      <c r="AB174" t="s">
        <v>1174</v>
      </c>
    </row>
    <row r="175" spans="1:28" ht="13.35" customHeight="1" x14ac:dyDescent="0.25">
      <c r="A175" s="6">
        <v>173</v>
      </c>
      <c r="B175" s="6">
        <v>2018</v>
      </c>
      <c r="C175" s="6" t="s">
        <v>8</v>
      </c>
      <c r="D175" s="6" t="s">
        <v>3</v>
      </c>
      <c r="E175" s="22" t="str">
        <f t="shared" si="2"/>
        <v>Chateau Haut-Brisson, Saint-Emilion Grand Cru (Magnums) - In Bond</v>
      </c>
      <c r="F175" s="17"/>
      <c r="G175" s="6" t="s">
        <v>31</v>
      </c>
      <c r="H175" s="6">
        <v>6</v>
      </c>
      <c r="I175" s="6" t="s">
        <v>12</v>
      </c>
      <c r="J175" s="6" t="s">
        <v>0</v>
      </c>
      <c r="K175" s="20">
        <v>120</v>
      </c>
      <c r="L175" s="20">
        <v>160</v>
      </c>
      <c r="M175" s="17"/>
      <c r="N175" s="17"/>
      <c r="AA175" s="17" t="s">
        <v>505</v>
      </c>
      <c r="AB175" t="s">
        <v>1175</v>
      </c>
    </row>
    <row r="176" spans="1:28" ht="13.35" customHeight="1" x14ac:dyDescent="0.25">
      <c r="A176" s="6">
        <v>174</v>
      </c>
      <c r="B176" s="6">
        <v>2017</v>
      </c>
      <c r="C176" s="6" t="s">
        <v>8</v>
      </c>
      <c r="D176" s="6" t="s">
        <v>3</v>
      </c>
      <c r="E176" s="22" t="str">
        <f t="shared" si="2"/>
        <v>Chateau Lilian Ladouys, Saint-Estephe (Magnums) - In Bond</v>
      </c>
      <c r="F176" s="17"/>
      <c r="G176" s="6" t="s">
        <v>31</v>
      </c>
      <c r="H176" s="6">
        <v>6</v>
      </c>
      <c r="I176" s="6" t="s">
        <v>12</v>
      </c>
      <c r="J176" s="6" t="s">
        <v>0</v>
      </c>
      <c r="K176" s="20">
        <v>120</v>
      </c>
      <c r="L176" s="20">
        <v>180</v>
      </c>
      <c r="M176" s="17" t="s">
        <v>806</v>
      </c>
      <c r="N176" s="17"/>
      <c r="AA176" s="17" t="s">
        <v>506</v>
      </c>
      <c r="AB176" t="s">
        <v>1176</v>
      </c>
    </row>
    <row r="177" spans="1:28" ht="13.35" customHeight="1" x14ac:dyDescent="0.25">
      <c r="A177" s="6">
        <v>175</v>
      </c>
      <c r="B177" s="6">
        <v>2017</v>
      </c>
      <c r="C177" s="6" t="s">
        <v>8</v>
      </c>
      <c r="D177" s="6" t="s">
        <v>3</v>
      </c>
      <c r="E177" s="22" t="str">
        <f t="shared" si="2"/>
        <v>Chateau Canon Premier Grand Cru Classe B, Saint-Emilion Grand Cru - In Bond</v>
      </c>
      <c r="F177" s="17"/>
      <c r="G177" s="6" t="s">
        <v>1</v>
      </c>
      <c r="H177" s="6">
        <v>12</v>
      </c>
      <c r="I177" s="6" t="s">
        <v>12</v>
      </c>
      <c r="J177" s="6" t="s">
        <v>0</v>
      </c>
      <c r="K177" s="20">
        <v>360</v>
      </c>
      <c r="L177" s="20">
        <v>500</v>
      </c>
      <c r="M177" s="17" t="s">
        <v>807</v>
      </c>
      <c r="N177" s="17" t="s">
        <v>804</v>
      </c>
      <c r="AA177" s="17" t="s">
        <v>507</v>
      </c>
      <c r="AB177" t="s">
        <v>1177</v>
      </c>
    </row>
    <row r="178" spans="1:28" ht="13.35" customHeight="1" x14ac:dyDescent="0.25">
      <c r="A178" s="6">
        <v>176</v>
      </c>
      <c r="B178" s="6">
        <v>2017</v>
      </c>
      <c r="C178" s="6" t="s">
        <v>8</v>
      </c>
      <c r="D178" s="6" t="s">
        <v>3</v>
      </c>
      <c r="E178" s="22" t="str">
        <f t="shared" si="2"/>
        <v>Chateau Canon Premier Grand Cru Classe B, Saint-Emilion Grand Cru - In Bond</v>
      </c>
      <c r="F178" s="17"/>
      <c r="G178" s="6" t="s">
        <v>1</v>
      </c>
      <c r="H178" s="6">
        <v>12</v>
      </c>
      <c r="I178" s="6" t="s">
        <v>12</v>
      </c>
      <c r="J178" s="6" t="s">
        <v>0</v>
      </c>
      <c r="K178" s="20">
        <v>360</v>
      </c>
      <c r="L178" s="20">
        <v>500</v>
      </c>
      <c r="M178" s="17" t="s">
        <v>797</v>
      </c>
      <c r="N178" s="17" t="s">
        <v>804</v>
      </c>
      <c r="AA178" s="17" t="s">
        <v>507</v>
      </c>
      <c r="AB178" t="s">
        <v>1178</v>
      </c>
    </row>
    <row r="179" spans="1:28" ht="13.35" customHeight="1" x14ac:dyDescent="0.25">
      <c r="A179" s="6">
        <v>177</v>
      </c>
      <c r="B179" s="6">
        <v>2017</v>
      </c>
      <c r="C179" s="6" t="s">
        <v>8</v>
      </c>
      <c r="D179" s="6" t="s">
        <v>3</v>
      </c>
      <c r="E179" s="22" t="str">
        <f t="shared" si="2"/>
        <v>Chateau Figeac Premier Grand Cru Classe B, Saint-Emilion Grand Cru - In Bond</v>
      </c>
      <c r="F179" s="17"/>
      <c r="G179" s="6" t="s">
        <v>1</v>
      </c>
      <c r="H179" s="6">
        <v>12</v>
      </c>
      <c r="I179" s="6" t="s">
        <v>12</v>
      </c>
      <c r="J179" s="6" t="s">
        <v>0</v>
      </c>
      <c r="K179" s="20">
        <v>850</v>
      </c>
      <c r="L179" s="20">
        <v>1100</v>
      </c>
      <c r="M179" s="17"/>
      <c r="N179" s="17"/>
      <c r="AA179" s="17" t="s">
        <v>508</v>
      </c>
      <c r="AB179" t="s">
        <v>1179</v>
      </c>
    </row>
    <row r="180" spans="1:28" ht="13.35" customHeight="1" x14ac:dyDescent="0.25">
      <c r="A180" s="6">
        <v>178</v>
      </c>
      <c r="B180" s="6">
        <v>2017</v>
      </c>
      <c r="C180" s="6" t="s">
        <v>8</v>
      </c>
      <c r="D180" s="6" t="s">
        <v>3</v>
      </c>
      <c r="E180" s="22" t="str">
        <f t="shared" si="2"/>
        <v>Aromes de Pavie, Saint-Emilion Grand Cru - In Bond</v>
      </c>
      <c r="F180" s="17"/>
      <c r="G180" s="6" t="s">
        <v>1</v>
      </c>
      <c r="H180" s="6">
        <v>12</v>
      </c>
      <c r="I180" s="6" t="s">
        <v>12</v>
      </c>
      <c r="J180" s="6" t="s">
        <v>0</v>
      </c>
      <c r="K180" s="20">
        <v>280</v>
      </c>
      <c r="L180" s="20">
        <v>340</v>
      </c>
      <c r="M180" s="17"/>
      <c r="N180" s="17"/>
      <c r="AA180" s="17" t="s">
        <v>499</v>
      </c>
      <c r="AB180" t="s">
        <v>1180</v>
      </c>
    </row>
    <row r="181" spans="1:28" ht="13.35" customHeight="1" x14ac:dyDescent="0.25">
      <c r="A181" s="6">
        <v>179</v>
      </c>
      <c r="B181" s="6">
        <v>2017</v>
      </c>
      <c r="C181" s="6" t="s">
        <v>8</v>
      </c>
      <c r="D181" s="6" t="s">
        <v>3</v>
      </c>
      <c r="E181" s="22" t="str">
        <f t="shared" si="2"/>
        <v>Carillon d'Angelus, Saint-Emilion Grand Cru - In Bond</v>
      </c>
      <c r="F181" s="17"/>
      <c r="G181" s="6" t="s">
        <v>1</v>
      </c>
      <c r="H181" s="6">
        <v>12</v>
      </c>
      <c r="I181" s="6" t="s">
        <v>12</v>
      </c>
      <c r="J181" s="6" t="s">
        <v>0</v>
      </c>
      <c r="K181" s="20">
        <v>460</v>
      </c>
      <c r="L181" s="20">
        <v>560</v>
      </c>
      <c r="M181" s="17"/>
      <c r="N181" s="17"/>
      <c r="AA181" s="17" t="s">
        <v>509</v>
      </c>
      <c r="AB181" t="s">
        <v>1181</v>
      </c>
    </row>
    <row r="182" spans="1:28" ht="13.35" customHeight="1" x14ac:dyDescent="0.25">
      <c r="A182" s="6">
        <v>180</v>
      </c>
      <c r="B182" s="6">
        <v>2017</v>
      </c>
      <c r="C182" s="6" t="s">
        <v>8</v>
      </c>
      <c r="D182" s="6" t="s">
        <v>3</v>
      </c>
      <c r="E182" s="22" t="str">
        <f t="shared" si="2"/>
        <v>Chateau Canon Premier Grand Cru Classe B, Saint-Emilion Grand Cru - In Bond</v>
      </c>
      <c r="F182" s="17"/>
      <c r="G182" s="6" t="s">
        <v>1</v>
      </c>
      <c r="H182" s="6">
        <v>12</v>
      </c>
      <c r="I182" s="6" t="s">
        <v>12</v>
      </c>
      <c r="J182" s="6" t="s">
        <v>0</v>
      </c>
      <c r="K182" s="20">
        <v>360</v>
      </c>
      <c r="L182" s="20">
        <v>500</v>
      </c>
      <c r="M182" s="17" t="s">
        <v>797</v>
      </c>
      <c r="N182" s="17" t="s">
        <v>804</v>
      </c>
      <c r="AA182" s="17" t="s">
        <v>507</v>
      </c>
      <c r="AB182" t="s">
        <v>1182</v>
      </c>
    </row>
    <row r="183" spans="1:28" ht="13.35" customHeight="1" x14ac:dyDescent="0.25">
      <c r="A183" s="6">
        <v>181</v>
      </c>
      <c r="B183" s="6">
        <v>2018</v>
      </c>
      <c r="C183" s="6" t="s">
        <v>8</v>
      </c>
      <c r="D183" s="6" t="s">
        <v>3</v>
      </c>
      <c r="E183" s="22" t="str">
        <f t="shared" si="2"/>
        <v>Chateau Palmer 3eme Cru Classe, Margaux</v>
      </c>
      <c r="F183" s="17"/>
      <c r="G183" s="6" t="s">
        <v>1</v>
      </c>
      <c r="H183" s="6">
        <v>6</v>
      </c>
      <c r="I183" s="6" t="s">
        <v>12</v>
      </c>
      <c r="J183" s="6" t="s">
        <v>680</v>
      </c>
      <c r="K183" s="20">
        <v>950</v>
      </c>
      <c r="L183" s="20">
        <v>1150</v>
      </c>
      <c r="M183" s="17" t="s">
        <v>808</v>
      </c>
      <c r="N183" s="17" t="s">
        <v>805</v>
      </c>
      <c r="AA183" s="17" t="s">
        <v>116</v>
      </c>
      <c r="AB183" t="s">
        <v>1183</v>
      </c>
    </row>
    <row r="184" spans="1:28" ht="13.35" customHeight="1" x14ac:dyDescent="0.25">
      <c r="A184" s="6">
        <v>182</v>
      </c>
      <c r="B184" s="6">
        <v>2018</v>
      </c>
      <c r="C184" s="6" t="s">
        <v>8</v>
      </c>
      <c r="D184" s="6" t="s">
        <v>3</v>
      </c>
      <c r="E184" s="22" t="str">
        <f t="shared" si="2"/>
        <v>Chateau Marquis d'Alesme 3eme Cru Classe, Margaux</v>
      </c>
      <c r="F184" s="17"/>
      <c r="G184" s="6" t="s">
        <v>1</v>
      </c>
      <c r="H184" s="6">
        <v>5</v>
      </c>
      <c r="I184" s="6" t="s">
        <v>17</v>
      </c>
      <c r="J184" s="6" t="s">
        <v>680</v>
      </c>
      <c r="K184" s="20">
        <v>80</v>
      </c>
      <c r="L184" s="20">
        <v>110</v>
      </c>
      <c r="M184" s="17"/>
      <c r="N184" s="17" t="s">
        <v>805</v>
      </c>
      <c r="AA184" s="17" t="s">
        <v>510</v>
      </c>
      <c r="AB184" t="s">
        <v>1184</v>
      </c>
    </row>
    <row r="185" spans="1:28" ht="13.35" customHeight="1" x14ac:dyDescent="0.25">
      <c r="A185" s="6">
        <v>183</v>
      </c>
      <c r="B185" s="6">
        <v>2018</v>
      </c>
      <c r="C185" s="6" t="s">
        <v>8</v>
      </c>
      <c r="D185" s="6" t="s">
        <v>3</v>
      </c>
      <c r="E185" s="22" t="str">
        <f t="shared" si="2"/>
        <v>Segla, Margaux (Magnums) - In Bond</v>
      </c>
      <c r="F185" s="17"/>
      <c r="G185" s="6" t="s">
        <v>31</v>
      </c>
      <c r="H185" s="6">
        <v>3</v>
      </c>
      <c r="I185" s="6" t="s">
        <v>12</v>
      </c>
      <c r="J185" s="6" t="s">
        <v>0</v>
      </c>
      <c r="K185" s="20">
        <v>100</v>
      </c>
      <c r="L185" s="20">
        <v>130</v>
      </c>
      <c r="M185" s="17"/>
      <c r="N185" s="17"/>
      <c r="AA185" s="17" t="s">
        <v>511</v>
      </c>
      <c r="AB185" t="s">
        <v>1185</v>
      </c>
    </row>
    <row r="186" spans="1:28" ht="13.35" customHeight="1" x14ac:dyDescent="0.25">
      <c r="A186" s="6">
        <v>184</v>
      </c>
      <c r="B186" s="6">
        <v>2019</v>
      </c>
      <c r="C186" s="6" t="s">
        <v>8</v>
      </c>
      <c r="D186" s="6" t="s">
        <v>3</v>
      </c>
      <c r="E186" s="22" t="str">
        <f t="shared" si="2"/>
        <v>Chateau Haut-Brion Premier Cru Classe, Pessac-Leognan - In Bond</v>
      </c>
      <c r="F186" s="17"/>
      <c r="G186" s="6" t="s">
        <v>1</v>
      </c>
      <c r="H186" s="6">
        <v>6</v>
      </c>
      <c r="I186" s="6" t="s">
        <v>12</v>
      </c>
      <c r="J186" s="6" t="s">
        <v>0</v>
      </c>
      <c r="K186" s="20">
        <v>1200</v>
      </c>
      <c r="L186" s="20">
        <v>1500</v>
      </c>
      <c r="M186" s="17"/>
      <c r="N186" s="17" t="s">
        <v>802</v>
      </c>
      <c r="AA186" s="17" t="s">
        <v>489</v>
      </c>
      <c r="AB186" t="s">
        <v>1186</v>
      </c>
    </row>
    <row r="187" spans="1:28" ht="13.35" customHeight="1" x14ac:dyDescent="0.25">
      <c r="A187" s="6">
        <v>185</v>
      </c>
      <c r="B187" s="6">
        <v>2019</v>
      </c>
      <c r="C187" s="6" t="s">
        <v>8</v>
      </c>
      <c r="D187" s="6" t="s">
        <v>3</v>
      </c>
      <c r="E187" s="22" t="str">
        <f t="shared" si="2"/>
        <v>Chateau Lynch-Bages 5eme Cru Classe, Pauillac - In Bond</v>
      </c>
      <c r="F187" s="17"/>
      <c r="G187" s="6" t="s">
        <v>1</v>
      </c>
      <c r="H187" s="6">
        <v>12</v>
      </c>
      <c r="I187" s="6" t="s">
        <v>12</v>
      </c>
      <c r="J187" s="6" t="s">
        <v>0</v>
      </c>
      <c r="K187" s="20">
        <v>600</v>
      </c>
      <c r="L187" s="20">
        <v>720</v>
      </c>
      <c r="M187" s="17" t="s">
        <v>797</v>
      </c>
      <c r="N187" s="17" t="s">
        <v>802</v>
      </c>
      <c r="AA187" s="17" t="s">
        <v>483</v>
      </c>
      <c r="AB187" t="s">
        <v>1187</v>
      </c>
    </row>
    <row r="188" spans="1:28" ht="13.35" customHeight="1" x14ac:dyDescent="0.25">
      <c r="A188" s="6">
        <v>186</v>
      </c>
      <c r="B188" s="6">
        <v>2019</v>
      </c>
      <c r="C188" s="6" t="s">
        <v>8</v>
      </c>
      <c r="D188" s="6" t="s">
        <v>3</v>
      </c>
      <c r="E188" s="22" t="str">
        <f t="shared" si="2"/>
        <v>Chateau Lynch-Bages 5eme Cru Classe, Pauillac - In Bond</v>
      </c>
      <c r="F188" s="17"/>
      <c r="G188" s="6" t="s">
        <v>1</v>
      </c>
      <c r="H188" s="6">
        <v>12</v>
      </c>
      <c r="I188" s="6" t="s">
        <v>12</v>
      </c>
      <c r="J188" s="6" t="s">
        <v>0</v>
      </c>
      <c r="K188" s="20">
        <v>600</v>
      </c>
      <c r="L188" s="20">
        <v>720</v>
      </c>
      <c r="M188" s="17" t="s">
        <v>797</v>
      </c>
      <c r="N188" s="17" t="s">
        <v>802</v>
      </c>
      <c r="AA188" s="17" t="s">
        <v>483</v>
      </c>
      <c r="AB188" t="s">
        <v>1188</v>
      </c>
    </row>
    <row r="189" spans="1:28" ht="13.35" customHeight="1" x14ac:dyDescent="0.25">
      <c r="A189" s="6">
        <v>187</v>
      </c>
      <c r="B189" s="6">
        <v>2019</v>
      </c>
      <c r="C189" s="6" t="s">
        <v>8</v>
      </c>
      <c r="D189" s="6" t="s">
        <v>3</v>
      </c>
      <c r="E189" s="22" t="str">
        <f t="shared" si="2"/>
        <v>Le Petit Mouton de Mouton Rothschild, Pauillac - In Bond</v>
      </c>
      <c r="F189" s="17"/>
      <c r="G189" s="6" t="s">
        <v>1</v>
      </c>
      <c r="H189" s="6">
        <v>12</v>
      </c>
      <c r="I189" s="6" t="s">
        <v>12</v>
      </c>
      <c r="J189" s="6" t="s">
        <v>0</v>
      </c>
      <c r="K189" s="20">
        <v>1150</v>
      </c>
      <c r="L189" s="20">
        <v>1400</v>
      </c>
      <c r="M189" s="17" t="s">
        <v>797</v>
      </c>
      <c r="N189" s="17" t="s">
        <v>802</v>
      </c>
      <c r="AA189" s="17" t="s">
        <v>512</v>
      </c>
      <c r="AB189" t="s">
        <v>1189</v>
      </c>
    </row>
    <row r="190" spans="1:28" ht="13.35" customHeight="1" x14ac:dyDescent="0.25">
      <c r="A190" s="6">
        <v>188</v>
      </c>
      <c r="B190" s="6">
        <v>2019</v>
      </c>
      <c r="C190" s="6" t="s">
        <v>8</v>
      </c>
      <c r="D190" s="6" t="s">
        <v>3</v>
      </c>
      <c r="E190" s="22" t="str">
        <f t="shared" si="2"/>
        <v>Chateau Smith Haut Lafitte, Rouge Cru Classe, Pessac-Leognan</v>
      </c>
      <c r="F190" s="17"/>
      <c r="G190" s="6" t="s">
        <v>1</v>
      </c>
      <c r="H190" s="6">
        <v>4</v>
      </c>
      <c r="I190" s="6" t="s">
        <v>17</v>
      </c>
      <c r="J190" s="6" t="s">
        <v>680</v>
      </c>
      <c r="K190" s="20">
        <v>180</v>
      </c>
      <c r="L190" s="20">
        <v>220</v>
      </c>
      <c r="M190" s="17"/>
      <c r="N190" s="17" t="s">
        <v>805</v>
      </c>
      <c r="AA190" s="17" t="s">
        <v>513</v>
      </c>
      <c r="AB190" t="s">
        <v>1190</v>
      </c>
    </row>
    <row r="191" spans="1:28" ht="13.35" customHeight="1" x14ac:dyDescent="0.25">
      <c r="A191" s="6">
        <v>189</v>
      </c>
      <c r="B191" s="6">
        <v>2020</v>
      </c>
      <c r="C191" s="6" t="s">
        <v>8</v>
      </c>
      <c r="D191" s="6" t="s">
        <v>3</v>
      </c>
      <c r="E191" s="22" t="str">
        <f t="shared" si="2"/>
        <v>Le Petit Haut Lafitte, Pessac-Leognan - In Bond</v>
      </c>
      <c r="F191" s="17"/>
      <c r="G191" s="6" t="s">
        <v>1</v>
      </c>
      <c r="H191" s="6">
        <v>12</v>
      </c>
      <c r="I191" s="6" t="s">
        <v>720</v>
      </c>
      <c r="J191" s="6" t="s">
        <v>0</v>
      </c>
      <c r="K191" s="20">
        <v>120</v>
      </c>
      <c r="L191" s="20">
        <v>180</v>
      </c>
      <c r="M191" s="17" t="s">
        <v>809</v>
      </c>
      <c r="N191" s="17"/>
      <c r="AA191" s="17" t="s">
        <v>496</v>
      </c>
      <c r="AB191" t="s">
        <v>1191</v>
      </c>
    </row>
    <row r="192" spans="1:28" ht="13.35" customHeight="1" x14ac:dyDescent="0.25">
      <c r="A192" s="6">
        <v>190</v>
      </c>
      <c r="B192" s="6" t="s">
        <v>694</v>
      </c>
      <c r="C192" s="6" t="s">
        <v>8</v>
      </c>
      <c r="D192" s="6" t="s">
        <v>3</v>
      </c>
      <c r="E192" s="22" t="str">
        <f t="shared" si="2"/>
        <v>1998/2005 Chateau Trotanoy, Pomerol</v>
      </c>
      <c r="F192" s="17"/>
      <c r="G192" s="6" t="s">
        <v>1</v>
      </c>
      <c r="H192" s="6">
        <v>2</v>
      </c>
      <c r="I192" s="6" t="s">
        <v>17</v>
      </c>
      <c r="J192" s="6" t="s">
        <v>680</v>
      </c>
      <c r="K192" s="20">
        <v>300</v>
      </c>
      <c r="L192" s="20">
        <v>500</v>
      </c>
      <c r="M192" s="17" t="s">
        <v>810</v>
      </c>
      <c r="N192" s="17"/>
      <c r="AA192" s="17" t="s">
        <v>514</v>
      </c>
      <c r="AB192" t="s">
        <v>1192</v>
      </c>
    </row>
    <row r="193" spans="1:28" ht="13.35" customHeight="1" x14ac:dyDescent="0.25">
      <c r="A193" s="6">
        <v>191</v>
      </c>
      <c r="B193" s="6">
        <v>2017</v>
      </c>
      <c r="C193" s="6" t="s">
        <v>8</v>
      </c>
      <c r="D193" s="6" t="s">
        <v>712</v>
      </c>
      <c r="E193" s="22" t="str">
        <f t="shared" si="2"/>
        <v>Le Petit Haut Lafitte Blanc, Pessac-Leognan - In Bond</v>
      </c>
      <c r="F193" s="17"/>
      <c r="G193" s="6" t="s">
        <v>1</v>
      </c>
      <c r="H193" s="6">
        <v>6</v>
      </c>
      <c r="I193" s="6" t="s">
        <v>12</v>
      </c>
      <c r="J193" s="6" t="s">
        <v>0</v>
      </c>
      <c r="K193" s="20">
        <v>120</v>
      </c>
      <c r="L193" s="20">
        <v>160</v>
      </c>
      <c r="M193" s="17"/>
      <c r="N193" s="17"/>
      <c r="AA193" s="17" t="s">
        <v>515</v>
      </c>
      <c r="AB193" t="s">
        <v>1193</v>
      </c>
    </row>
    <row r="194" spans="1:28" ht="13.35" customHeight="1" x14ac:dyDescent="0.25">
      <c r="A194" s="6">
        <v>192</v>
      </c>
      <c r="B194" s="6">
        <v>2002</v>
      </c>
      <c r="C194" s="6" t="s">
        <v>8</v>
      </c>
      <c r="D194" s="6" t="s">
        <v>3</v>
      </c>
      <c r="E194" s="22" t="str">
        <f t="shared" si="2"/>
        <v>Chateau de Reignac, Bordeaux Superieur</v>
      </c>
      <c r="F194" s="17"/>
      <c r="G194" s="6" t="s">
        <v>1</v>
      </c>
      <c r="H194" s="6">
        <v>12</v>
      </c>
      <c r="I194" s="6" t="s">
        <v>12</v>
      </c>
      <c r="J194" s="6" t="s">
        <v>680</v>
      </c>
      <c r="K194" s="20">
        <v>120</v>
      </c>
      <c r="L194" s="20">
        <v>160</v>
      </c>
      <c r="M194" s="17"/>
      <c r="N194" s="17" t="s">
        <v>767</v>
      </c>
      <c r="AA194" s="17" t="s">
        <v>516</v>
      </c>
      <c r="AB194" t="s">
        <v>1194</v>
      </c>
    </row>
    <row r="195" spans="1:28" ht="13.35" customHeight="1" x14ac:dyDescent="0.25">
      <c r="A195" s="6">
        <v>193</v>
      </c>
      <c r="B195" s="6">
        <v>2016</v>
      </c>
      <c r="C195" s="6" t="s">
        <v>8</v>
      </c>
      <c r="D195" s="6" t="s">
        <v>3</v>
      </c>
      <c r="E195" s="22" t="str">
        <f t="shared" si="2"/>
        <v>Domaine l'A, Castillon-Cotes de Bordeaux - In Bond</v>
      </c>
      <c r="F195" s="17"/>
      <c r="G195" s="6" t="s">
        <v>1</v>
      </c>
      <c r="H195" s="6">
        <v>12</v>
      </c>
      <c r="I195" s="6" t="s">
        <v>720</v>
      </c>
      <c r="J195" s="6" t="s">
        <v>0</v>
      </c>
      <c r="K195" s="20">
        <v>120</v>
      </c>
      <c r="L195" s="20">
        <v>180</v>
      </c>
      <c r="M195" s="17" t="s">
        <v>809</v>
      </c>
      <c r="N195" s="17"/>
      <c r="AA195" s="17" t="s">
        <v>517</v>
      </c>
      <c r="AB195" t="s">
        <v>1195</v>
      </c>
    </row>
    <row r="196" spans="1:28" ht="13.35" customHeight="1" x14ac:dyDescent="0.25">
      <c r="A196" s="6">
        <v>194</v>
      </c>
      <c r="B196" s="6">
        <v>2018</v>
      </c>
      <c r="C196" s="6" t="s">
        <v>8</v>
      </c>
      <c r="D196" s="6" t="s">
        <v>3</v>
      </c>
      <c r="E196" s="22" t="str">
        <f t="shared" ref="E196:E259" si="3">HYPERLINK(AB196,AA196)</f>
        <v>Chateau Grand Village, Bordeaux Superieur - In Bond</v>
      </c>
      <c r="F196" s="17"/>
      <c r="G196" s="6" t="s">
        <v>1</v>
      </c>
      <c r="H196" s="6">
        <v>12</v>
      </c>
      <c r="I196" s="6" t="s">
        <v>720</v>
      </c>
      <c r="J196" s="6" t="s">
        <v>0</v>
      </c>
      <c r="K196" s="20">
        <v>100</v>
      </c>
      <c r="L196" s="20">
        <v>140</v>
      </c>
      <c r="M196" s="17" t="s">
        <v>809</v>
      </c>
      <c r="N196" s="17"/>
      <c r="AA196" s="17" t="s">
        <v>518</v>
      </c>
      <c r="AB196" t="s">
        <v>1196</v>
      </c>
    </row>
    <row r="197" spans="1:28" ht="13.35" customHeight="1" x14ac:dyDescent="0.25">
      <c r="A197" s="6">
        <v>195</v>
      </c>
      <c r="B197" s="6" t="s">
        <v>694</v>
      </c>
      <c r="C197" s="6" t="s">
        <v>8</v>
      </c>
      <c r="D197" s="6" t="s">
        <v>3</v>
      </c>
      <c r="E197" s="22" t="str">
        <f t="shared" si="3"/>
        <v>1986-1989 Mixed case of fine Bordeaux</v>
      </c>
      <c r="F197" s="17"/>
      <c r="G197" s="6" t="s">
        <v>1</v>
      </c>
      <c r="H197" s="6">
        <v>4</v>
      </c>
      <c r="I197" s="6" t="s">
        <v>17</v>
      </c>
      <c r="J197" s="6" t="s">
        <v>680</v>
      </c>
      <c r="K197" s="20">
        <v>150</v>
      </c>
      <c r="L197" s="20">
        <v>250</v>
      </c>
      <c r="M197" s="17" t="s">
        <v>811</v>
      </c>
      <c r="N197" s="17"/>
      <c r="AA197" s="17" t="s">
        <v>519</v>
      </c>
      <c r="AB197" t="s">
        <v>1197</v>
      </c>
    </row>
    <row r="198" spans="1:28" ht="13.35" customHeight="1" x14ac:dyDescent="0.25">
      <c r="A198" s="6">
        <v>196</v>
      </c>
      <c r="B198" s="6" t="s">
        <v>694</v>
      </c>
      <c r="C198" s="6" t="s">
        <v>8</v>
      </c>
      <c r="D198" s="6" t="s">
        <v>3</v>
      </c>
      <c r="E198" s="22" t="str">
        <f t="shared" si="3"/>
        <v>2004-2018 Mixed Case from Margaux, Saint-Julien &amp; Medoc</v>
      </c>
      <c r="F198" s="17"/>
      <c r="G198" s="6" t="s">
        <v>1</v>
      </c>
      <c r="H198" s="6">
        <v>7</v>
      </c>
      <c r="I198" s="6" t="s">
        <v>17</v>
      </c>
      <c r="J198" s="6" t="s">
        <v>680</v>
      </c>
      <c r="K198" s="20">
        <v>50</v>
      </c>
      <c r="L198" s="20">
        <v>80</v>
      </c>
      <c r="M198" s="17" t="s">
        <v>812</v>
      </c>
      <c r="N198" s="17" t="s">
        <v>746</v>
      </c>
      <c r="AA198" s="17" t="s">
        <v>520</v>
      </c>
      <c r="AB198" t="s">
        <v>1198</v>
      </c>
    </row>
    <row r="199" spans="1:28" ht="13.35" customHeight="1" x14ac:dyDescent="0.25">
      <c r="A199" s="6">
        <v>197</v>
      </c>
      <c r="B199" s="6" t="s">
        <v>694</v>
      </c>
      <c r="C199" s="6" t="s">
        <v>8</v>
      </c>
      <c r="D199" s="6" t="s">
        <v>3</v>
      </c>
      <c r="E199" s="22" t="str">
        <f t="shared" si="3"/>
        <v>2005/2009 Mixed Fine Case from Pauillac and Saint-Estephe</v>
      </c>
      <c r="F199" s="17"/>
      <c r="G199" s="6" t="s">
        <v>1</v>
      </c>
      <c r="H199" s="6">
        <v>8</v>
      </c>
      <c r="I199" s="6" t="s">
        <v>17</v>
      </c>
      <c r="J199" s="6" t="s">
        <v>680</v>
      </c>
      <c r="K199" s="20">
        <v>180</v>
      </c>
      <c r="L199" s="20">
        <v>240</v>
      </c>
      <c r="M199" s="17" t="s">
        <v>813</v>
      </c>
      <c r="N199" s="17" t="s">
        <v>795</v>
      </c>
      <c r="AA199" s="17" t="s">
        <v>521</v>
      </c>
      <c r="AB199" t="s">
        <v>1199</v>
      </c>
    </row>
    <row r="200" spans="1:28" ht="13.35" customHeight="1" x14ac:dyDescent="0.25">
      <c r="A200" s="6">
        <v>198</v>
      </c>
      <c r="B200" s="6" t="s">
        <v>694</v>
      </c>
      <c r="C200" s="6" t="s">
        <v>8</v>
      </c>
      <c r="D200" s="6" t="s">
        <v>3</v>
      </c>
      <c r="E200" s="22" t="str">
        <f t="shared" si="3"/>
        <v>2003-2010 A very fine case of Mixed Bordeaux</v>
      </c>
      <c r="F200" s="17"/>
      <c r="G200" s="6" t="s">
        <v>1</v>
      </c>
      <c r="H200" s="6">
        <v>4</v>
      </c>
      <c r="I200" s="6" t="s">
        <v>17</v>
      </c>
      <c r="J200" s="6" t="s">
        <v>680</v>
      </c>
      <c r="K200" s="20">
        <v>220</v>
      </c>
      <c r="L200" s="20">
        <v>280</v>
      </c>
      <c r="M200" s="17" t="s">
        <v>814</v>
      </c>
      <c r="N200" s="17"/>
      <c r="AA200" s="17" t="s">
        <v>522</v>
      </c>
      <c r="AB200" t="s">
        <v>1200</v>
      </c>
    </row>
    <row r="201" spans="1:28" ht="13.35" customHeight="1" x14ac:dyDescent="0.25">
      <c r="A201" s="6">
        <v>199</v>
      </c>
      <c r="B201" s="6" t="s">
        <v>694</v>
      </c>
      <c r="C201" s="6" t="s">
        <v>8</v>
      </c>
      <c r="D201" s="6" t="s">
        <v>3</v>
      </c>
      <c r="E201" s="22" t="str">
        <f t="shared" si="3"/>
        <v>2010-2015 Mixed Case from Saint-Emilion &amp; Medoc</v>
      </c>
      <c r="F201" s="17"/>
      <c r="G201" s="6" t="s">
        <v>1</v>
      </c>
      <c r="H201" s="6">
        <v>11</v>
      </c>
      <c r="I201" s="6" t="s">
        <v>17</v>
      </c>
      <c r="J201" s="6" t="s">
        <v>680</v>
      </c>
      <c r="K201" s="20">
        <v>50</v>
      </c>
      <c r="L201" s="20">
        <v>100</v>
      </c>
      <c r="M201" s="17" t="s">
        <v>815</v>
      </c>
      <c r="N201" s="17"/>
      <c r="AA201" s="17" t="s">
        <v>523</v>
      </c>
      <c r="AB201" t="s">
        <v>1201</v>
      </c>
    </row>
    <row r="202" spans="1:28" ht="13.35" customHeight="1" x14ac:dyDescent="0.25">
      <c r="A202" s="6">
        <v>200</v>
      </c>
      <c r="B202" s="6">
        <v>1988</v>
      </c>
      <c r="C202" s="6" t="s">
        <v>818</v>
      </c>
      <c r="D202" s="6" t="s">
        <v>3</v>
      </c>
      <c r="E202" s="22" t="str">
        <f t="shared" si="3"/>
        <v>Domaine Armand Rousseau, Chambertin Grand Cru</v>
      </c>
      <c r="F202" s="17" t="s">
        <v>816</v>
      </c>
      <c r="G202" s="6" t="s">
        <v>1</v>
      </c>
      <c r="H202" s="6">
        <v>1</v>
      </c>
      <c r="I202" s="6" t="s">
        <v>17</v>
      </c>
      <c r="J202" s="6" t="s">
        <v>680</v>
      </c>
      <c r="K202" s="20">
        <v>1500</v>
      </c>
      <c r="L202" s="20">
        <v>2000</v>
      </c>
      <c r="M202" s="17" t="s">
        <v>817</v>
      </c>
      <c r="N202" s="17"/>
      <c r="AA202" s="17" t="s">
        <v>524</v>
      </c>
      <c r="AB202" t="s">
        <v>1202</v>
      </c>
    </row>
    <row r="203" spans="1:28" ht="13.35" customHeight="1" x14ac:dyDescent="0.25">
      <c r="A203" s="6">
        <v>201</v>
      </c>
      <c r="B203" s="6">
        <v>1989</v>
      </c>
      <c r="C203" s="6" t="s">
        <v>818</v>
      </c>
      <c r="D203" s="6" t="s">
        <v>3</v>
      </c>
      <c r="E203" s="22" t="str">
        <f t="shared" si="3"/>
        <v>Domaine Comte Georges de Vogue, Bonnes Mares Grand Cru</v>
      </c>
      <c r="F203" s="17" t="s">
        <v>819</v>
      </c>
      <c r="G203" s="6" t="s">
        <v>1</v>
      </c>
      <c r="H203" s="6">
        <v>1</v>
      </c>
      <c r="I203" s="6" t="s">
        <v>17</v>
      </c>
      <c r="J203" s="6" t="s">
        <v>680</v>
      </c>
      <c r="K203" s="20">
        <v>300</v>
      </c>
      <c r="L203" s="20">
        <v>500</v>
      </c>
      <c r="M203" s="17" t="s">
        <v>820</v>
      </c>
      <c r="N203" s="17"/>
      <c r="AA203" s="17" t="s">
        <v>525</v>
      </c>
      <c r="AB203" t="s">
        <v>1203</v>
      </c>
    </row>
    <row r="204" spans="1:28" ht="13.35" customHeight="1" x14ac:dyDescent="0.25">
      <c r="A204" s="6">
        <v>202</v>
      </c>
      <c r="B204" s="6">
        <v>1989</v>
      </c>
      <c r="C204" s="6" t="s">
        <v>818</v>
      </c>
      <c r="D204" s="6" t="s">
        <v>3</v>
      </c>
      <c r="E204" s="22" t="str">
        <f t="shared" si="3"/>
        <v>Domaine Comte Georges de Vogue, Chambolle-Musigny Premier Cru, Les Amoureuses</v>
      </c>
      <c r="F204" s="17" t="s">
        <v>819</v>
      </c>
      <c r="G204" s="6" t="s">
        <v>1</v>
      </c>
      <c r="H204" s="6">
        <v>1</v>
      </c>
      <c r="I204" s="6" t="s">
        <v>17</v>
      </c>
      <c r="J204" s="6" t="s">
        <v>680</v>
      </c>
      <c r="K204" s="20">
        <v>500</v>
      </c>
      <c r="L204" s="20">
        <v>700</v>
      </c>
      <c r="M204" s="17" t="s">
        <v>821</v>
      </c>
      <c r="N204" s="17"/>
      <c r="AA204" s="17" t="s">
        <v>526</v>
      </c>
      <c r="AB204" t="s">
        <v>1204</v>
      </c>
    </row>
    <row r="205" spans="1:28" ht="13.35" customHeight="1" x14ac:dyDescent="0.25">
      <c r="A205" s="6">
        <v>203</v>
      </c>
      <c r="B205" s="6">
        <v>1990</v>
      </c>
      <c r="C205" s="6" t="s">
        <v>818</v>
      </c>
      <c r="D205" s="6" t="s">
        <v>3</v>
      </c>
      <c r="E205" s="22" t="str">
        <f t="shared" si="3"/>
        <v>Domaine Comte Georges de Vogue, Musigny Grand Cru, Cuvee Vieilles Vignes</v>
      </c>
      <c r="F205" s="17" t="s">
        <v>819</v>
      </c>
      <c r="G205" s="6" t="s">
        <v>1</v>
      </c>
      <c r="H205" s="6">
        <v>1</v>
      </c>
      <c r="I205" s="6" t="s">
        <v>17</v>
      </c>
      <c r="J205" s="6" t="s">
        <v>680</v>
      </c>
      <c r="K205" s="20">
        <v>400</v>
      </c>
      <c r="L205" s="20">
        <v>600</v>
      </c>
      <c r="M205" s="17" t="s">
        <v>820</v>
      </c>
      <c r="N205" s="17"/>
      <c r="AA205" s="17" t="s">
        <v>527</v>
      </c>
      <c r="AB205" t="s">
        <v>1205</v>
      </c>
    </row>
    <row r="206" spans="1:28" ht="13.35" customHeight="1" x14ac:dyDescent="0.25">
      <c r="A206" s="6">
        <v>204</v>
      </c>
      <c r="B206" s="6">
        <v>1990</v>
      </c>
      <c r="C206" s="6" t="s">
        <v>818</v>
      </c>
      <c r="D206" s="6" t="s">
        <v>3</v>
      </c>
      <c r="E206" s="22" t="str">
        <f t="shared" si="3"/>
        <v>Bouchard Pere et Fils, Volnay Premier Cru, Fremiets, Clos de la Rougeotte</v>
      </c>
      <c r="F206" s="17" t="s">
        <v>822</v>
      </c>
      <c r="G206" s="6" t="s">
        <v>1</v>
      </c>
      <c r="H206" s="6">
        <v>12</v>
      </c>
      <c r="I206" s="6" t="s">
        <v>720</v>
      </c>
      <c r="J206" s="6" t="s">
        <v>680</v>
      </c>
      <c r="K206" s="20">
        <v>560</v>
      </c>
      <c r="L206" s="20">
        <v>700</v>
      </c>
      <c r="M206" s="17"/>
      <c r="N206" s="17"/>
      <c r="AA206" s="17" t="s">
        <v>528</v>
      </c>
      <c r="AB206" t="s">
        <v>1206</v>
      </c>
    </row>
    <row r="207" spans="1:28" ht="13.35" customHeight="1" x14ac:dyDescent="0.25">
      <c r="A207" s="6">
        <v>205</v>
      </c>
      <c r="B207" s="6">
        <v>1995</v>
      </c>
      <c r="C207" s="6" t="s">
        <v>818</v>
      </c>
      <c r="D207" s="6" t="s">
        <v>3</v>
      </c>
      <c r="E207" s="22" t="str">
        <f t="shared" si="3"/>
        <v>Domaine Rene Engel, Clos de Vougeot Grand Cru</v>
      </c>
      <c r="F207" s="17" t="s">
        <v>823</v>
      </c>
      <c r="G207" s="6" t="s">
        <v>1</v>
      </c>
      <c r="H207" s="6">
        <v>1</v>
      </c>
      <c r="I207" s="6" t="s">
        <v>17</v>
      </c>
      <c r="J207" s="6" t="s">
        <v>680</v>
      </c>
      <c r="K207" s="20">
        <v>700</v>
      </c>
      <c r="L207" s="20">
        <v>1100</v>
      </c>
      <c r="M207" s="17" t="s">
        <v>824</v>
      </c>
      <c r="N207" s="17"/>
      <c r="AA207" s="17" t="s">
        <v>529</v>
      </c>
      <c r="AB207" t="s">
        <v>1207</v>
      </c>
    </row>
    <row r="208" spans="1:28" ht="13.35" customHeight="1" x14ac:dyDescent="0.25">
      <c r="A208" s="6">
        <v>206</v>
      </c>
      <c r="B208" s="6">
        <v>1998</v>
      </c>
      <c r="C208" s="6" t="s">
        <v>818</v>
      </c>
      <c r="D208" s="6" t="s">
        <v>3</v>
      </c>
      <c r="E208" s="22" t="str">
        <f t="shared" si="3"/>
        <v>Domaine Rene Engel, Clos de Vougeot Grand Cru</v>
      </c>
      <c r="F208" s="17" t="s">
        <v>823</v>
      </c>
      <c r="G208" s="6" t="s">
        <v>1</v>
      </c>
      <c r="H208" s="6">
        <v>1</v>
      </c>
      <c r="I208" s="6" t="s">
        <v>17</v>
      </c>
      <c r="J208" s="6" t="s">
        <v>680</v>
      </c>
      <c r="K208" s="20">
        <v>1200</v>
      </c>
      <c r="L208" s="20">
        <v>1800</v>
      </c>
      <c r="M208" s="17" t="s">
        <v>825</v>
      </c>
      <c r="N208" s="17"/>
      <c r="AA208" s="17" t="s">
        <v>529</v>
      </c>
      <c r="AB208" t="s">
        <v>1208</v>
      </c>
    </row>
    <row r="209" spans="1:28" ht="13.35" customHeight="1" x14ac:dyDescent="0.25">
      <c r="A209" s="6">
        <v>207</v>
      </c>
      <c r="B209" s="6">
        <v>2001</v>
      </c>
      <c r="C209" s="6" t="s">
        <v>818</v>
      </c>
      <c r="D209" s="6" t="s">
        <v>3</v>
      </c>
      <c r="E209" s="22" t="str">
        <f t="shared" si="3"/>
        <v>Domaine Anne Gros, Richebourg Grand Cru</v>
      </c>
      <c r="F209" s="17" t="s">
        <v>826</v>
      </c>
      <c r="G209" s="6" t="s">
        <v>1</v>
      </c>
      <c r="H209" s="6">
        <v>2</v>
      </c>
      <c r="I209" s="6" t="s">
        <v>17</v>
      </c>
      <c r="J209" s="6" t="s">
        <v>680</v>
      </c>
      <c r="K209" s="20">
        <v>1400</v>
      </c>
      <c r="L209" s="20">
        <v>2200</v>
      </c>
      <c r="M209" s="17" t="s">
        <v>827</v>
      </c>
      <c r="N209" s="17"/>
      <c r="AA209" s="17" t="s">
        <v>530</v>
      </c>
      <c r="AB209" t="s">
        <v>1209</v>
      </c>
    </row>
    <row r="210" spans="1:28" ht="13.35" customHeight="1" x14ac:dyDescent="0.25">
      <c r="A210" s="6">
        <v>208</v>
      </c>
      <c r="B210" s="6">
        <v>2007</v>
      </c>
      <c r="C210" s="6" t="s">
        <v>818</v>
      </c>
      <c r="D210" s="6" t="s">
        <v>3</v>
      </c>
      <c r="E210" s="22" t="str">
        <f t="shared" si="3"/>
        <v>Bertrand Ambroise, Nuits-Saint-Georges Premier Cru, Les Argillieres</v>
      </c>
      <c r="F210" s="17" t="s">
        <v>828</v>
      </c>
      <c r="G210" s="6" t="s">
        <v>1</v>
      </c>
      <c r="H210" s="6">
        <v>3</v>
      </c>
      <c r="I210" s="6" t="s">
        <v>17</v>
      </c>
      <c r="J210" s="6" t="s">
        <v>680</v>
      </c>
      <c r="K210" s="20">
        <v>80</v>
      </c>
      <c r="L210" s="20">
        <v>120</v>
      </c>
      <c r="M210" s="17" t="s">
        <v>829</v>
      </c>
      <c r="N210" s="17" t="s">
        <v>746</v>
      </c>
      <c r="AA210" s="17" t="s">
        <v>531</v>
      </c>
      <c r="AB210" t="s">
        <v>1210</v>
      </c>
    </row>
    <row r="211" spans="1:28" ht="13.35" customHeight="1" x14ac:dyDescent="0.25">
      <c r="A211" s="6">
        <v>209</v>
      </c>
      <c r="B211" s="6">
        <v>2009</v>
      </c>
      <c r="C211" s="6" t="s">
        <v>818</v>
      </c>
      <c r="D211" s="6" t="s">
        <v>3</v>
      </c>
      <c r="E211" s="22" t="str">
        <f t="shared" si="3"/>
        <v>Aleth Girardin, Mixed Premier Cru Pommard</v>
      </c>
      <c r="F211" s="17" t="s">
        <v>830</v>
      </c>
      <c r="G211" s="6" t="s">
        <v>1</v>
      </c>
      <c r="H211" s="6">
        <v>12</v>
      </c>
      <c r="I211" s="6" t="s">
        <v>720</v>
      </c>
      <c r="J211" s="6" t="s">
        <v>680</v>
      </c>
      <c r="K211" s="20">
        <v>480</v>
      </c>
      <c r="L211" s="20">
        <v>650</v>
      </c>
      <c r="M211" s="17" t="s">
        <v>831</v>
      </c>
      <c r="N211" s="17" t="s">
        <v>832</v>
      </c>
      <c r="AA211" s="17" t="s">
        <v>532</v>
      </c>
      <c r="AB211" t="s">
        <v>1211</v>
      </c>
    </row>
    <row r="212" spans="1:28" ht="13.35" customHeight="1" x14ac:dyDescent="0.25">
      <c r="A212" s="6">
        <v>210</v>
      </c>
      <c r="B212" s="6">
        <v>2015</v>
      </c>
      <c r="C212" s="6" t="s">
        <v>818</v>
      </c>
      <c r="D212" s="6" t="s">
        <v>3</v>
      </c>
      <c r="E212" s="22" t="str">
        <f t="shared" si="3"/>
        <v>Aleth Girardin, Pommard Premier Cru, Les Grands Epenots</v>
      </c>
      <c r="F212" s="17" t="s">
        <v>830</v>
      </c>
      <c r="G212" s="6" t="s">
        <v>1</v>
      </c>
      <c r="H212" s="6">
        <v>12</v>
      </c>
      <c r="I212" s="6" t="s">
        <v>720</v>
      </c>
      <c r="J212" s="6" t="s">
        <v>680</v>
      </c>
      <c r="K212" s="20">
        <v>480</v>
      </c>
      <c r="L212" s="20">
        <v>650</v>
      </c>
      <c r="M212" s="17" t="s">
        <v>809</v>
      </c>
      <c r="N212" s="17" t="s">
        <v>832</v>
      </c>
      <c r="AA212" s="17" t="s">
        <v>533</v>
      </c>
      <c r="AB212" t="s">
        <v>1212</v>
      </c>
    </row>
    <row r="213" spans="1:28" ht="13.35" customHeight="1" x14ac:dyDescent="0.25">
      <c r="A213" s="6">
        <v>211</v>
      </c>
      <c r="B213" s="6">
        <v>2009</v>
      </c>
      <c r="C213" s="6" t="s">
        <v>818</v>
      </c>
      <c r="D213" s="6" t="s">
        <v>3</v>
      </c>
      <c r="E213" s="22" t="str">
        <f t="shared" si="3"/>
        <v>Domaine de Courcel, Mixed Lot of Pommard Premier Cru</v>
      </c>
      <c r="F213" s="17" t="s">
        <v>833</v>
      </c>
      <c r="G213" s="6" t="s">
        <v>1</v>
      </c>
      <c r="H213" s="6">
        <v>10</v>
      </c>
      <c r="I213" s="6" t="s">
        <v>17</v>
      </c>
      <c r="J213" s="6" t="s">
        <v>680</v>
      </c>
      <c r="K213" s="20">
        <v>600</v>
      </c>
      <c r="L213" s="20">
        <v>800</v>
      </c>
      <c r="M213" s="17" t="s">
        <v>834</v>
      </c>
      <c r="N213" s="17" t="s">
        <v>832</v>
      </c>
      <c r="AA213" s="17" t="s">
        <v>534</v>
      </c>
      <c r="AB213" t="s">
        <v>1213</v>
      </c>
    </row>
    <row r="214" spans="1:28" ht="13.35" customHeight="1" x14ac:dyDescent="0.25">
      <c r="A214" s="6">
        <v>212</v>
      </c>
      <c r="B214" s="6">
        <v>2010</v>
      </c>
      <c r="C214" s="6" t="s">
        <v>818</v>
      </c>
      <c r="D214" s="6" t="s">
        <v>3</v>
      </c>
      <c r="E214" s="22" t="str">
        <f t="shared" si="3"/>
        <v>Domaine de Courcel, Pommard Premier Cru, Les Rugiens</v>
      </c>
      <c r="F214" s="17" t="s">
        <v>833</v>
      </c>
      <c r="G214" s="6" t="s">
        <v>1</v>
      </c>
      <c r="H214" s="6">
        <v>5</v>
      </c>
      <c r="I214" s="6" t="s">
        <v>17</v>
      </c>
      <c r="J214" s="6" t="s">
        <v>680</v>
      </c>
      <c r="K214" s="20">
        <v>300</v>
      </c>
      <c r="L214" s="20">
        <v>400</v>
      </c>
      <c r="M214" s="17"/>
      <c r="N214" s="17" t="s">
        <v>832</v>
      </c>
      <c r="AA214" s="17" t="s">
        <v>535</v>
      </c>
      <c r="AB214" t="s">
        <v>1214</v>
      </c>
    </row>
    <row r="215" spans="1:28" ht="13.35" customHeight="1" x14ac:dyDescent="0.25">
      <c r="A215" s="6">
        <v>213</v>
      </c>
      <c r="B215" s="6">
        <v>2010</v>
      </c>
      <c r="C215" s="6" t="s">
        <v>818</v>
      </c>
      <c r="D215" s="6" t="s">
        <v>3</v>
      </c>
      <c r="E215" s="22" t="str">
        <f t="shared" si="3"/>
        <v>Aleth Girardin, Pommard Premier Cru, Les Epenots</v>
      </c>
      <c r="F215" s="17" t="s">
        <v>830</v>
      </c>
      <c r="G215" s="6" t="s">
        <v>1</v>
      </c>
      <c r="H215" s="6">
        <v>12</v>
      </c>
      <c r="I215" s="6" t="s">
        <v>17</v>
      </c>
      <c r="J215" s="6" t="s">
        <v>680</v>
      </c>
      <c r="K215" s="20">
        <v>480</v>
      </c>
      <c r="L215" s="20">
        <v>650</v>
      </c>
      <c r="M215" s="17"/>
      <c r="N215" s="17" t="s">
        <v>832</v>
      </c>
      <c r="AA215" s="17" t="s">
        <v>536</v>
      </c>
      <c r="AB215" t="s">
        <v>1215</v>
      </c>
    </row>
    <row r="216" spans="1:28" ht="13.35" customHeight="1" x14ac:dyDescent="0.25">
      <c r="A216" s="6">
        <v>214</v>
      </c>
      <c r="B216" s="6">
        <v>2010</v>
      </c>
      <c r="C216" s="6" t="s">
        <v>818</v>
      </c>
      <c r="D216" s="6" t="s">
        <v>3</v>
      </c>
      <c r="E216" s="22" t="str">
        <f t="shared" si="3"/>
        <v>Aleth Girardin, Pommard Premier Cru, Les Rugiens Bas</v>
      </c>
      <c r="F216" s="17" t="s">
        <v>830</v>
      </c>
      <c r="G216" s="6" t="s">
        <v>1</v>
      </c>
      <c r="H216" s="6">
        <v>12</v>
      </c>
      <c r="I216" s="6" t="s">
        <v>17</v>
      </c>
      <c r="J216" s="6" t="s">
        <v>680</v>
      </c>
      <c r="K216" s="20">
        <v>480</v>
      </c>
      <c r="L216" s="20">
        <v>650</v>
      </c>
      <c r="M216" s="17"/>
      <c r="N216" s="17" t="s">
        <v>832</v>
      </c>
      <c r="AA216" s="17" t="s">
        <v>537</v>
      </c>
      <c r="AB216" t="s">
        <v>1216</v>
      </c>
    </row>
    <row r="217" spans="1:28" ht="13.35" customHeight="1" x14ac:dyDescent="0.25">
      <c r="A217" s="6">
        <v>215</v>
      </c>
      <c r="B217" s="6">
        <v>2010</v>
      </c>
      <c r="C217" s="6" t="s">
        <v>818</v>
      </c>
      <c r="D217" s="6" t="s">
        <v>3</v>
      </c>
      <c r="E217" s="22" t="str">
        <f t="shared" si="3"/>
        <v>Aleth Girardin, Pommard Premier Cru, Les Rugiens Bas</v>
      </c>
      <c r="F217" s="17" t="s">
        <v>830</v>
      </c>
      <c r="G217" s="6" t="s">
        <v>1</v>
      </c>
      <c r="H217" s="6">
        <v>12</v>
      </c>
      <c r="I217" s="6" t="s">
        <v>17</v>
      </c>
      <c r="J217" s="6" t="s">
        <v>680</v>
      </c>
      <c r="K217" s="20">
        <v>480</v>
      </c>
      <c r="L217" s="20">
        <v>650</v>
      </c>
      <c r="M217" s="17"/>
      <c r="N217" s="17" t="s">
        <v>832</v>
      </c>
      <c r="AA217" s="17" t="s">
        <v>537</v>
      </c>
      <c r="AB217" t="s">
        <v>1217</v>
      </c>
    </row>
    <row r="218" spans="1:28" ht="13.35" customHeight="1" x14ac:dyDescent="0.25">
      <c r="A218" s="6">
        <v>216</v>
      </c>
      <c r="B218" s="6">
        <v>2010</v>
      </c>
      <c r="C218" s="6" t="s">
        <v>818</v>
      </c>
      <c r="D218" s="6" t="s">
        <v>3</v>
      </c>
      <c r="E218" s="22" t="str">
        <f t="shared" si="3"/>
        <v>Aleth Girardin, Pommard Premier Cru, Les Rugiens Bas</v>
      </c>
      <c r="F218" s="17" t="s">
        <v>830</v>
      </c>
      <c r="G218" s="6" t="s">
        <v>1</v>
      </c>
      <c r="H218" s="6">
        <v>12</v>
      </c>
      <c r="I218" s="6" t="s">
        <v>17</v>
      </c>
      <c r="J218" s="6" t="s">
        <v>680</v>
      </c>
      <c r="K218" s="20">
        <v>480</v>
      </c>
      <c r="L218" s="20">
        <v>650</v>
      </c>
      <c r="M218" s="17"/>
      <c r="N218" s="17" t="s">
        <v>832</v>
      </c>
      <c r="AA218" s="17" t="s">
        <v>537</v>
      </c>
      <c r="AB218" t="s">
        <v>1218</v>
      </c>
    </row>
    <row r="219" spans="1:28" ht="13.35" customHeight="1" x14ac:dyDescent="0.25">
      <c r="A219" s="6">
        <v>217</v>
      </c>
      <c r="B219" s="6">
        <v>2011</v>
      </c>
      <c r="C219" s="6" t="s">
        <v>818</v>
      </c>
      <c r="D219" s="6" t="s">
        <v>3</v>
      </c>
      <c r="E219" s="22" t="str">
        <f t="shared" si="3"/>
        <v>Maison Jessiaume, Chambertin Grand Cru - In Bond</v>
      </c>
      <c r="F219" s="17" t="s">
        <v>835</v>
      </c>
      <c r="G219" s="6" t="s">
        <v>1</v>
      </c>
      <c r="H219" s="6">
        <v>3</v>
      </c>
      <c r="I219" s="6" t="s">
        <v>12</v>
      </c>
      <c r="J219" s="6" t="s">
        <v>0</v>
      </c>
      <c r="K219" s="20">
        <v>340</v>
      </c>
      <c r="L219" s="20">
        <v>460</v>
      </c>
      <c r="M219" s="17"/>
      <c r="N219" s="17"/>
      <c r="AA219" s="17" t="s">
        <v>90</v>
      </c>
      <c r="AB219" t="s">
        <v>1219</v>
      </c>
    </row>
    <row r="220" spans="1:28" ht="13.35" customHeight="1" x14ac:dyDescent="0.25">
      <c r="A220" s="6">
        <v>218</v>
      </c>
      <c r="B220" s="6">
        <v>2011</v>
      </c>
      <c r="C220" s="6" t="s">
        <v>818</v>
      </c>
      <c r="D220" s="6" t="s">
        <v>3</v>
      </c>
      <c r="E220" s="22" t="str">
        <f t="shared" si="3"/>
        <v>Lucien Le Moine, Griotte-Chambertin Grand Cru (Magnums) - In Bond</v>
      </c>
      <c r="F220" s="17" t="s">
        <v>836</v>
      </c>
      <c r="G220" s="6" t="s">
        <v>31</v>
      </c>
      <c r="H220" s="6">
        <v>3</v>
      </c>
      <c r="I220" s="6" t="s">
        <v>720</v>
      </c>
      <c r="J220" s="6" t="s">
        <v>0</v>
      </c>
      <c r="K220" s="20">
        <v>800</v>
      </c>
      <c r="L220" s="20">
        <v>1200</v>
      </c>
      <c r="M220" s="17"/>
      <c r="N220" s="17"/>
      <c r="AA220" s="17" t="s">
        <v>538</v>
      </c>
      <c r="AB220" t="s">
        <v>1220</v>
      </c>
    </row>
    <row r="221" spans="1:28" ht="13.35" customHeight="1" x14ac:dyDescent="0.25">
      <c r="A221" s="6">
        <v>219</v>
      </c>
      <c r="B221" s="6">
        <v>2011</v>
      </c>
      <c r="C221" s="6" t="s">
        <v>818</v>
      </c>
      <c r="D221" s="6" t="s">
        <v>3</v>
      </c>
      <c r="E221" s="22" t="str">
        <f t="shared" si="3"/>
        <v>Aleth Girardin, Pommard Premier Cru, Les Rugiens Bas</v>
      </c>
      <c r="F221" s="17" t="s">
        <v>830</v>
      </c>
      <c r="G221" s="6" t="s">
        <v>1</v>
      </c>
      <c r="H221" s="6">
        <v>12</v>
      </c>
      <c r="I221" s="6" t="s">
        <v>720</v>
      </c>
      <c r="J221" s="6" t="s">
        <v>680</v>
      </c>
      <c r="K221" s="20">
        <v>400</v>
      </c>
      <c r="L221" s="20">
        <v>600</v>
      </c>
      <c r="M221" s="17"/>
      <c r="N221" s="17" t="s">
        <v>832</v>
      </c>
      <c r="AA221" s="17" t="s">
        <v>537</v>
      </c>
      <c r="AB221" t="s">
        <v>1221</v>
      </c>
    </row>
    <row r="222" spans="1:28" ht="13.35" customHeight="1" x14ac:dyDescent="0.25">
      <c r="A222" s="6">
        <v>220</v>
      </c>
      <c r="B222" s="6">
        <v>2011</v>
      </c>
      <c r="C222" s="6" t="s">
        <v>818</v>
      </c>
      <c r="D222" s="6" t="s">
        <v>3</v>
      </c>
      <c r="E222" s="22" t="str">
        <f t="shared" si="3"/>
        <v>Aleth Girardin, Pommard Premier Cru, Les Rugiens Bas</v>
      </c>
      <c r="F222" s="17" t="s">
        <v>830</v>
      </c>
      <c r="G222" s="6" t="s">
        <v>1</v>
      </c>
      <c r="H222" s="6">
        <v>12</v>
      </c>
      <c r="I222" s="6" t="s">
        <v>17</v>
      </c>
      <c r="J222" s="6" t="s">
        <v>680</v>
      </c>
      <c r="K222" s="20">
        <v>400</v>
      </c>
      <c r="L222" s="20">
        <v>600</v>
      </c>
      <c r="M222" s="17"/>
      <c r="N222" s="17" t="s">
        <v>832</v>
      </c>
      <c r="AA222" s="17" t="s">
        <v>537</v>
      </c>
      <c r="AB222" t="s">
        <v>1222</v>
      </c>
    </row>
    <row r="223" spans="1:28" ht="13.35" customHeight="1" x14ac:dyDescent="0.25">
      <c r="A223" s="6">
        <v>221</v>
      </c>
      <c r="B223" s="6">
        <v>2011</v>
      </c>
      <c r="C223" s="6" t="s">
        <v>818</v>
      </c>
      <c r="D223" s="6" t="s">
        <v>3</v>
      </c>
      <c r="E223" s="22" t="str">
        <f t="shared" si="3"/>
        <v>Jean Jacques Girard, Bourgogne, Rouge</v>
      </c>
      <c r="F223" s="17" t="s">
        <v>837</v>
      </c>
      <c r="G223" s="6" t="s">
        <v>1</v>
      </c>
      <c r="H223" s="6">
        <v>6</v>
      </c>
      <c r="I223" s="6" t="s">
        <v>17</v>
      </c>
      <c r="J223" s="6" t="s">
        <v>680</v>
      </c>
      <c r="K223" s="20">
        <v>60</v>
      </c>
      <c r="L223" s="20">
        <v>100</v>
      </c>
      <c r="M223" s="17" t="s">
        <v>838</v>
      </c>
      <c r="N223" s="17" t="s">
        <v>746</v>
      </c>
      <c r="AA223" s="17" t="s">
        <v>539</v>
      </c>
      <c r="AB223" t="s">
        <v>1223</v>
      </c>
    </row>
    <row r="224" spans="1:28" ht="13.35" customHeight="1" x14ac:dyDescent="0.25">
      <c r="A224" s="6">
        <v>222</v>
      </c>
      <c r="B224" s="6">
        <v>2012</v>
      </c>
      <c r="C224" s="6" t="s">
        <v>818</v>
      </c>
      <c r="D224" s="6" t="s">
        <v>3</v>
      </c>
      <c r="E224" s="22" t="str">
        <f t="shared" si="3"/>
        <v>Aleth Girardin, Pommard Premier Cru, Les Epenots</v>
      </c>
      <c r="F224" s="17" t="s">
        <v>830</v>
      </c>
      <c r="G224" s="6" t="s">
        <v>1</v>
      </c>
      <c r="H224" s="6">
        <v>12</v>
      </c>
      <c r="I224" s="6" t="s">
        <v>720</v>
      </c>
      <c r="J224" s="6" t="s">
        <v>680</v>
      </c>
      <c r="K224" s="20">
        <v>400</v>
      </c>
      <c r="L224" s="20">
        <v>600</v>
      </c>
      <c r="M224" s="17"/>
      <c r="N224" s="17" t="s">
        <v>832</v>
      </c>
      <c r="AA224" s="17" t="s">
        <v>536</v>
      </c>
      <c r="AB224" t="s">
        <v>1224</v>
      </c>
    </row>
    <row r="225" spans="1:28" ht="13.35" customHeight="1" x14ac:dyDescent="0.25">
      <c r="A225" s="6">
        <v>223</v>
      </c>
      <c r="B225" s="6">
        <v>2012</v>
      </c>
      <c r="C225" s="6" t="s">
        <v>818</v>
      </c>
      <c r="D225" s="6" t="s">
        <v>3</v>
      </c>
      <c r="E225" s="22" t="str">
        <f t="shared" si="3"/>
        <v>Aleth Girardin, Pommard Premier Cru, Les Epenots</v>
      </c>
      <c r="F225" s="17" t="s">
        <v>830</v>
      </c>
      <c r="G225" s="6" t="s">
        <v>1</v>
      </c>
      <c r="H225" s="6">
        <v>12</v>
      </c>
      <c r="I225" s="6" t="s">
        <v>720</v>
      </c>
      <c r="J225" s="6" t="s">
        <v>680</v>
      </c>
      <c r="K225" s="20">
        <v>400</v>
      </c>
      <c r="L225" s="20">
        <v>600</v>
      </c>
      <c r="M225" s="17"/>
      <c r="N225" s="17" t="s">
        <v>832</v>
      </c>
      <c r="AA225" s="17" t="s">
        <v>536</v>
      </c>
      <c r="AB225" t="s">
        <v>1225</v>
      </c>
    </row>
    <row r="226" spans="1:28" ht="13.35" customHeight="1" x14ac:dyDescent="0.25">
      <c r="A226" s="6">
        <v>224</v>
      </c>
      <c r="B226" s="6">
        <v>2012</v>
      </c>
      <c r="C226" s="6" t="s">
        <v>818</v>
      </c>
      <c r="D226" s="6" t="s">
        <v>3</v>
      </c>
      <c r="E226" s="22" t="str">
        <f t="shared" si="3"/>
        <v>Aleth Girardin, Pommard Premier Cru, Les Rugiens Bas</v>
      </c>
      <c r="F226" s="17" t="s">
        <v>830</v>
      </c>
      <c r="G226" s="6" t="s">
        <v>1</v>
      </c>
      <c r="H226" s="6">
        <v>12</v>
      </c>
      <c r="I226" s="6" t="s">
        <v>17</v>
      </c>
      <c r="J226" s="6" t="s">
        <v>680</v>
      </c>
      <c r="K226" s="20">
        <v>400</v>
      </c>
      <c r="L226" s="20">
        <v>600</v>
      </c>
      <c r="M226" s="17" t="s">
        <v>839</v>
      </c>
      <c r="N226" s="17" t="s">
        <v>832</v>
      </c>
      <c r="AA226" s="17" t="s">
        <v>537</v>
      </c>
      <c r="AB226" t="s">
        <v>1226</v>
      </c>
    </row>
    <row r="227" spans="1:28" ht="13.35" customHeight="1" x14ac:dyDescent="0.25">
      <c r="A227" s="6">
        <v>225</v>
      </c>
      <c r="B227" s="6">
        <v>2012</v>
      </c>
      <c r="C227" s="6" t="s">
        <v>818</v>
      </c>
      <c r="D227" s="6" t="s">
        <v>3</v>
      </c>
      <c r="E227" s="22" t="str">
        <f t="shared" si="3"/>
        <v>Aleth Girardin, Pommard Premier Cru, Les Rugiens Bas</v>
      </c>
      <c r="F227" s="17" t="s">
        <v>830</v>
      </c>
      <c r="G227" s="6" t="s">
        <v>1</v>
      </c>
      <c r="H227" s="6">
        <v>11</v>
      </c>
      <c r="I227" s="6" t="s">
        <v>17</v>
      </c>
      <c r="J227" s="6" t="s">
        <v>680</v>
      </c>
      <c r="K227" s="20">
        <v>360</v>
      </c>
      <c r="L227" s="20">
        <v>550</v>
      </c>
      <c r="M227" s="17"/>
      <c r="N227" s="17" t="s">
        <v>832</v>
      </c>
      <c r="AA227" s="17" t="s">
        <v>537</v>
      </c>
      <c r="AB227" t="s">
        <v>1227</v>
      </c>
    </row>
    <row r="228" spans="1:28" ht="13.35" customHeight="1" x14ac:dyDescent="0.25">
      <c r="A228" s="6">
        <v>226</v>
      </c>
      <c r="B228" s="6">
        <v>2012</v>
      </c>
      <c r="C228" s="6" t="s">
        <v>818</v>
      </c>
      <c r="D228" s="6" t="s">
        <v>3</v>
      </c>
      <c r="E228" s="22" t="str">
        <f t="shared" si="3"/>
        <v>Michele et Patrice Rion, Nuits-Saint-Georges Premier Cru, Clos des Argillieres</v>
      </c>
      <c r="F228" s="17" t="s">
        <v>840</v>
      </c>
      <c r="G228" s="6" t="s">
        <v>1</v>
      </c>
      <c r="H228" s="6">
        <v>10</v>
      </c>
      <c r="I228" s="6" t="s">
        <v>17</v>
      </c>
      <c r="J228" s="6" t="s">
        <v>680</v>
      </c>
      <c r="K228" s="20">
        <v>220</v>
      </c>
      <c r="L228" s="20">
        <v>280</v>
      </c>
      <c r="M228" s="17" t="s">
        <v>841</v>
      </c>
      <c r="N228" s="17" t="s">
        <v>832</v>
      </c>
      <c r="AA228" s="17" t="s">
        <v>540</v>
      </c>
      <c r="AB228" t="s">
        <v>1228</v>
      </c>
    </row>
    <row r="229" spans="1:28" ht="13.35" customHeight="1" x14ac:dyDescent="0.25">
      <c r="A229" s="6">
        <v>227</v>
      </c>
      <c r="B229" s="6">
        <v>2012</v>
      </c>
      <c r="C229" s="6" t="s">
        <v>818</v>
      </c>
      <c r="D229" s="6" t="s">
        <v>3</v>
      </c>
      <c r="E229" s="22" t="str">
        <f t="shared" si="3"/>
        <v>Michele et Patrice Rion, Nuits-Saint-Georges Premier Cru, Clos Saint-Marc</v>
      </c>
      <c r="F229" s="17" t="s">
        <v>840</v>
      </c>
      <c r="G229" s="6" t="s">
        <v>1</v>
      </c>
      <c r="H229" s="6">
        <v>12</v>
      </c>
      <c r="I229" s="6" t="s">
        <v>17</v>
      </c>
      <c r="J229" s="6" t="s">
        <v>680</v>
      </c>
      <c r="K229" s="20">
        <v>400</v>
      </c>
      <c r="L229" s="20">
        <v>500</v>
      </c>
      <c r="M229" s="17" t="s">
        <v>842</v>
      </c>
      <c r="N229" s="17" t="s">
        <v>832</v>
      </c>
      <c r="AA229" s="17" t="s">
        <v>541</v>
      </c>
      <c r="AB229" t="s">
        <v>1229</v>
      </c>
    </row>
    <row r="230" spans="1:28" ht="13.35" customHeight="1" x14ac:dyDescent="0.25">
      <c r="A230" s="6">
        <v>228</v>
      </c>
      <c r="B230" s="6">
        <v>2012</v>
      </c>
      <c r="C230" s="6" t="s">
        <v>818</v>
      </c>
      <c r="D230" s="6" t="s">
        <v>3</v>
      </c>
      <c r="E230" s="22" t="str">
        <f t="shared" si="3"/>
        <v>Michele et Patrice Rion, Chambolle-Musigny Premier Cru, Les Charmes</v>
      </c>
      <c r="F230" s="17" t="s">
        <v>840</v>
      </c>
      <c r="G230" s="6" t="s">
        <v>1</v>
      </c>
      <c r="H230" s="6">
        <v>12</v>
      </c>
      <c r="I230" s="6" t="s">
        <v>17</v>
      </c>
      <c r="J230" s="6" t="s">
        <v>680</v>
      </c>
      <c r="K230" s="20">
        <v>560</v>
      </c>
      <c r="L230" s="20">
        <v>650</v>
      </c>
      <c r="M230" s="17"/>
      <c r="N230" s="17" t="s">
        <v>832</v>
      </c>
      <c r="AA230" s="17" t="s">
        <v>542</v>
      </c>
      <c r="AB230" t="s">
        <v>1230</v>
      </c>
    </row>
    <row r="231" spans="1:28" ht="13.35" customHeight="1" x14ac:dyDescent="0.25">
      <c r="A231" s="6">
        <v>229</v>
      </c>
      <c r="B231" s="6">
        <v>2012</v>
      </c>
      <c r="C231" s="6" t="s">
        <v>818</v>
      </c>
      <c r="D231" s="6" t="s">
        <v>3</v>
      </c>
      <c r="E231" s="22" t="str">
        <f t="shared" si="3"/>
        <v>Michele et Patrice Rion, Chambolle-Musigny Premier Cru, Les Fuees</v>
      </c>
      <c r="F231" s="17" t="s">
        <v>840</v>
      </c>
      <c r="G231" s="6" t="s">
        <v>1</v>
      </c>
      <c r="H231" s="6">
        <v>10</v>
      </c>
      <c r="I231" s="6" t="s">
        <v>17</v>
      </c>
      <c r="J231" s="6" t="s">
        <v>680</v>
      </c>
      <c r="K231" s="20">
        <v>340</v>
      </c>
      <c r="L231" s="20">
        <v>460</v>
      </c>
      <c r="M231" s="17"/>
      <c r="N231" s="17" t="s">
        <v>832</v>
      </c>
      <c r="AA231" s="17" t="s">
        <v>543</v>
      </c>
      <c r="AB231" t="s">
        <v>1231</v>
      </c>
    </row>
    <row r="232" spans="1:28" ht="13.35" customHeight="1" x14ac:dyDescent="0.25">
      <c r="A232" s="6">
        <v>230</v>
      </c>
      <c r="B232" s="6">
        <v>2012</v>
      </c>
      <c r="C232" s="6" t="s">
        <v>818</v>
      </c>
      <c r="D232" s="6" t="s">
        <v>3</v>
      </c>
      <c r="E232" s="22" t="str">
        <f t="shared" si="3"/>
        <v>Michele et Patrice Rion, Chambolle-Musigny Premier Cru, Les Gruenchers</v>
      </c>
      <c r="F232" s="17" t="s">
        <v>840</v>
      </c>
      <c r="G232" s="6" t="s">
        <v>1</v>
      </c>
      <c r="H232" s="6">
        <v>12</v>
      </c>
      <c r="I232" s="6" t="s">
        <v>720</v>
      </c>
      <c r="J232" s="6" t="s">
        <v>680</v>
      </c>
      <c r="K232" s="20">
        <v>400</v>
      </c>
      <c r="L232" s="20">
        <v>500</v>
      </c>
      <c r="M232" s="17" t="s">
        <v>842</v>
      </c>
      <c r="N232" s="17" t="s">
        <v>832</v>
      </c>
      <c r="AA232" s="17" t="s">
        <v>544</v>
      </c>
      <c r="AB232" t="s">
        <v>1232</v>
      </c>
    </row>
    <row r="233" spans="1:28" ht="13.35" customHeight="1" x14ac:dyDescent="0.25">
      <c r="A233" s="6">
        <v>231</v>
      </c>
      <c r="B233" s="6">
        <v>2013</v>
      </c>
      <c r="C233" s="6" t="s">
        <v>818</v>
      </c>
      <c r="D233" s="6" t="s">
        <v>3</v>
      </c>
      <c r="E233" s="22" t="str">
        <f t="shared" si="3"/>
        <v>Charles van Canneyt, Charmes-Chambertin Grand Cru - In Bond</v>
      </c>
      <c r="F233" s="17" t="s">
        <v>843</v>
      </c>
      <c r="G233" s="6" t="s">
        <v>1</v>
      </c>
      <c r="H233" s="6">
        <v>6</v>
      </c>
      <c r="I233" s="6" t="s">
        <v>720</v>
      </c>
      <c r="J233" s="6" t="s">
        <v>0</v>
      </c>
      <c r="K233" s="20">
        <v>600</v>
      </c>
      <c r="L233" s="20">
        <v>750</v>
      </c>
      <c r="M233" s="17"/>
      <c r="N233" s="17"/>
      <c r="AA233" s="17" t="s">
        <v>545</v>
      </c>
      <c r="AB233" t="s">
        <v>1233</v>
      </c>
    </row>
    <row r="234" spans="1:28" ht="13.35" customHeight="1" x14ac:dyDescent="0.25">
      <c r="A234" s="6">
        <v>232</v>
      </c>
      <c r="B234" s="6">
        <v>2013</v>
      </c>
      <c r="C234" s="6" t="s">
        <v>818</v>
      </c>
      <c r="D234" s="6" t="s">
        <v>3</v>
      </c>
      <c r="E234" s="22" t="str">
        <f t="shared" si="3"/>
        <v>Aleth Girardin, Pommard Premier Cru, Les Rugiens Bas</v>
      </c>
      <c r="F234" s="17" t="s">
        <v>830</v>
      </c>
      <c r="G234" s="6" t="s">
        <v>1</v>
      </c>
      <c r="H234" s="6">
        <v>12</v>
      </c>
      <c r="I234" s="6" t="s">
        <v>720</v>
      </c>
      <c r="J234" s="6" t="s">
        <v>680</v>
      </c>
      <c r="K234" s="20">
        <v>400</v>
      </c>
      <c r="L234" s="20">
        <v>600</v>
      </c>
      <c r="M234" s="17"/>
      <c r="N234" s="17" t="s">
        <v>832</v>
      </c>
      <c r="AA234" s="17" t="s">
        <v>537</v>
      </c>
      <c r="AB234" t="s">
        <v>1234</v>
      </c>
    </row>
    <row r="235" spans="1:28" ht="13.35" customHeight="1" x14ac:dyDescent="0.25">
      <c r="A235" s="6">
        <v>233</v>
      </c>
      <c r="B235" s="6" t="s">
        <v>694</v>
      </c>
      <c r="C235" s="6" t="s">
        <v>818</v>
      </c>
      <c r="D235" s="6" t="s">
        <v>3</v>
      </c>
      <c r="E235" s="22" t="str">
        <f t="shared" si="3"/>
        <v>2012/2014 Michele et Patrice Rion, Chambolle-Musigny Premier Cru, Les Fuees</v>
      </c>
      <c r="F235" s="17" t="s">
        <v>840</v>
      </c>
      <c r="G235" s="6" t="s">
        <v>1</v>
      </c>
      <c r="H235" s="6">
        <v>12</v>
      </c>
      <c r="I235" s="6" t="s">
        <v>17</v>
      </c>
      <c r="J235" s="6" t="s">
        <v>680</v>
      </c>
      <c r="K235" s="20">
        <v>400</v>
      </c>
      <c r="L235" s="20">
        <v>500</v>
      </c>
      <c r="M235" s="17" t="s">
        <v>844</v>
      </c>
      <c r="N235" s="17" t="s">
        <v>832</v>
      </c>
      <c r="AA235" s="17" t="s">
        <v>546</v>
      </c>
      <c r="AB235" t="s">
        <v>1235</v>
      </c>
    </row>
    <row r="236" spans="1:28" ht="13.35" customHeight="1" x14ac:dyDescent="0.25">
      <c r="A236" s="6">
        <v>234</v>
      </c>
      <c r="B236" s="6">
        <v>2014</v>
      </c>
      <c r="C236" s="6" t="s">
        <v>818</v>
      </c>
      <c r="D236" s="6" t="s">
        <v>3</v>
      </c>
      <c r="E236" s="22" t="str">
        <f t="shared" si="3"/>
        <v>Aleth Girardin, Pommard Premier Cru, Les Grands Epenots</v>
      </c>
      <c r="F236" s="17" t="s">
        <v>830</v>
      </c>
      <c r="G236" s="6" t="s">
        <v>1</v>
      </c>
      <c r="H236" s="6">
        <v>12</v>
      </c>
      <c r="I236" s="6" t="s">
        <v>720</v>
      </c>
      <c r="J236" s="6" t="s">
        <v>680</v>
      </c>
      <c r="K236" s="20">
        <v>400</v>
      </c>
      <c r="L236" s="20">
        <v>600</v>
      </c>
      <c r="M236" s="17"/>
      <c r="N236" s="17" t="s">
        <v>832</v>
      </c>
      <c r="AA236" s="17" t="s">
        <v>533</v>
      </c>
      <c r="AB236" t="s">
        <v>1236</v>
      </c>
    </row>
    <row r="237" spans="1:28" ht="13.35" customHeight="1" x14ac:dyDescent="0.25">
      <c r="A237" s="6">
        <v>235</v>
      </c>
      <c r="B237" s="6">
        <v>2014</v>
      </c>
      <c r="C237" s="6" t="s">
        <v>818</v>
      </c>
      <c r="D237" s="6" t="s">
        <v>3</v>
      </c>
      <c r="E237" s="22" t="str">
        <f t="shared" si="3"/>
        <v>Aleth Girardin, Pommard Premier Cru, Les Rugiens Bas</v>
      </c>
      <c r="F237" s="17" t="s">
        <v>830</v>
      </c>
      <c r="G237" s="6" t="s">
        <v>1</v>
      </c>
      <c r="H237" s="6">
        <v>12</v>
      </c>
      <c r="I237" s="6" t="s">
        <v>720</v>
      </c>
      <c r="J237" s="6" t="s">
        <v>680</v>
      </c>
      <c r="K237" s="20">
        <v>400</v>
      </c>
      <c r="L237" s="20">
        <v>600</v>
      </c>
      <c r="M237" s="17"/>
      <c r="N237" s="17" t="s">
        <v>832</v>
      </c>
      <c r="AA237" s="17" t="s">
        <v>537</v>
      </c>
      <c r="AB237" t="s">
        <v>1237</v>
      </c>
    </row>
    <row r="238" spans="1:28" ht="13.35" customHeight="1" x14ac:dyDescent="0.25">
      <c r="A238" s="6">
        <v>236</v>
      </c>
      <c r="B238" s="6">
        <v>2014</v>
      </c>
      <c r="C238" s="6" t="s">
        <v>818</v>
      </c>
      <c r="D238" s="6" t="s">
        <v>3</v>
      </c>
      <c r="E238" s="22" t="str">
        <f t="shared" si="3"/>
        <v>Michele et Patrice Rion, Chambolle-Musigny Premier Cru, Les Charmes</v>
      </c>
      <c r="F238" s="17" t="s">
        <v>840</v>
      </c>
      <c r="G238" s="6" t="s">
        <v>1</v>
      </c>
      <c r="H238" s="6">
        <v>12</v>
      </c>
      <c r="I238" s="6" t="s">
        <v>17</v>
      </c>
      <c r="J238" s="6" t="s">
        <v>680</v>
      </c>
      <c r="K238" s="20">
        <v>560</v>
      </c>
      <c r="L238" s="20">
        <v>650</v>
      </c>
      <c r="M238" s="17"/>
      <c r="N238" s="17" t="s">
        <v>832</v>
      </c>
      <c r="AA238" s="17" t="s">
        <v>542</v>
      </c>
      <c r="AB238" t="s">
        <v>1238</v>
      </c>
    </row>
    <row r="239" spans="1:28" ht="13.35" customHeight="1" x14ac:dyDescent="0.25">
      <c r="A239" s="6">
        <v>237</v>
      </c>
      <c r="B239" s="6">
        <v>2014</v>
      </c>
      <c r="C239" s="6" t="s">
        <v>818</v>
      </c>
      <c r="D239" s="6" t="s">
        <v>3</v>
      </c>
      <c r="E239" s="22" t="str">
        <f t="shared" si="3"/>
        <v>Michele et Patrice Rion, Chambolle-Musigny Premier Cru, Les Fuees</v>
      </c>
      <c r="F239" s="17" t="s">
        <v>840</v>
      </c>
      <c r="G239" s="6" t="s">
        <v>1</v>
      </c>
      <c r="H239" s="6">
        <v>12</v>
      </c>
      <c r="I239" s="6" t="s">
        <v>17</v>
      </c>
      <c r="J239" s="6" t="s">
        <v>680</v>
      </c>
      <c r="K239" s="20">
        <v>400</v>
      </c>
      <c r="L239" s="20">
        <v>500</v>
      </c>
      <c r="M239" s="17"/>
      <c r="N239" s="17" t="s">
        <v>832</v>
      </c>
      <c r="AA239" s="17" t="s">
        <v>543</v>
      </c>
      <c r="AB239" t="s">
        <v>1239</v>
      </c>
    </row>
    <row r="240" spans="1:28" ht="13.35" customHeight="1" x14ac:dyDescent="0.25">
      <c r="A240" s="6">
        <v>238</v>
      </c>
      <c r="B240" s="6">
        <v>2014</v>
      </c>
      <c r="C240" s="6" t="s">
        <v>818</v>
      </c>
      <c r="D240" s="6" t="s">
        <v>3</v>
      </c>
      <c r="E240" s="22" t="str">
        <f t="shared" si="3"/>
        <v>Domaine Charlopin Tissier, Vosne-Romanee - In Bond</v>
      </c>
      <c r="F240" s="17" t="s">
        <v>845</v>
      </c>
      <c r="G240" s="6" t="s">
        <v>1</v>
      </c>
      <c r="H240" s="6">
        <v>6</v>
      </c>
      <c r="I240" s="6" t="s">
        <v>720</v>
      </c>
      <c r="J240" s="6" t="s">
        <v>0</v>
      </c>
      <c r="K240" s="20">
        <v>300</v>
      </c>
      <c r="L240" s="20">
        <v>400</v>
      </c>
      <c r="M240" s="17"/>
      <c r="N240" s="17"/>
      <c r="AA240" s="17" t="s">
        <v>547</v>
      </c>
      <c r="AB240" t="s">
        <v>1240</v>
      </c>
    </row>
    <row r="241" spans="1:28" ht="13.35" customHeight="1" x14ac:dyDescent="0.25">
      <c r="A241" s="6">
        <v>239</v>
      </c>
      <c r="B241" s="6">
        <v>2015</v>
      </c>
      <c r="C241" s="6" t="s">
        <v>818</v>
      </c>
      <c r="D241" s="6" t="s">
        <v>3</v>
      </c>
      <c r="E241" s="22" t="str">
        <f t="shared" si="3"/>
        <v>Domaine Tortochot, Charmes-Chambertin Grand Cru (Magnums) - In Bond</v>
      </c>
      <c r="F241" s="17" t="s">
        <v>846</v>
      </c>
      <c r="G241" s="6" t="s">
        <v>31</v>
      </c>
      <c r="H241" s="6">
        <v>3</v>
      </c>
      <c r="I241" s="6" t="s">
        <v>720</v>
      </c>
      <c r="J241" s="6" t="s">
        <v>0</v>
      </c>
      <c r="K241" s="20">
        <v>380</v>
      </c>
      <c r="L241" s="20">
        <v>480</v>
      </c>
      <c r="M241" s="17"/>
      <c r="N241" s="17"/>
      <c r="AA241" s="17" t="s">
        <v>548</v>
      </c>
      <c r="AB241" t="s">
        <v>1241</v>
      </c>
    </row>
    <row r="242" spans="1:28" ht="13.35" customHeight="1" x14ac:dyDescent="0.25">
      <c r="A242" s="6">
        <v>240</v>
      </c>
      <c r="B242" s="6">
        <v>2015</v>
      </c>
      <c r="C242" s="6" t="s">
        <v>818</v>
      </c>
      <c r="D242" s="6" t="s">
        <v>3</v>
      </c>
      <c r="E242" s="22" t="str">
        <f t="shared" si="3"/>
        <v>Aleth Girardin, Pommard Premier Cru, Les Rugiens Bas</v>
      </c>
      <c r="F242" s="17" t="s">
        <v>830</v>
      </c>
      <c r="G242" s="6" t="s">
        <v>1</v>
      </c>
      <c r="H242" s="6">
        <v>12</v>
      </c>
      <c r="I242" s="6" t="s">
        <v>720</v>
      </c>
      <c r="J242" s="6" t="s">
        <v>680</v>
      </c>
      <c r="K242" s="20">
        <v>460</v>
      </c>
      <c r="L242" s="20">
        <v>620</v>
      </c>
      <c r="M242" s="17" t="s">
        <v>847</v>
      </c>
      <c r="N242" s="17" t="s">
        <v>832</v>
      </c>
      <c r="AA242" s="17" t="s">
        <v>537</v>
      </c>
      <c r="AB242" t="s">
        <v>1242</v>
      </c>
    </row>
    <row r="243" spans="1:28" ht="13.35" customHeight="1" x14ac:dyDescent="0.25">
      <c r="A243" s="6">
        <v>241</v>
      </c>
      <c r="B243" s="6">
        <v>2015</v>
      </c>
      <c r="C243" s="6" t="s">
        <v>818</v>
      </c>
      <c r="D243" s="6" t="s">
        <v>3</v>
      </c>
      <c r="E243" s="22" t="str">
        <f t="shared" si="3"/>
        <v>Aleth Girardin, Pommard Premier Cru, Les Rugiens</v>
      </c>
      <c r="F243" s="17" t="s">
        <v>830</v>
      </c>
      <c r="G243" s="6" t="s">
        <v>1</v>
      </c>
      <c r="H243" s="6">
        <v>12</v>
      </c>
      <c r="I243" s="6" t="s">
        <v>17</v>
      </c>
      <c r="J243" s="6" t="s">
        <v>680</v>
      </c>
      <c r="K243" s="20">
        <v>460</v>
      </c>
      <c r="L243" s="20">
        <v>620</v>
      </c>
      <c r="M243" s="17"/>
      <c r="N243" s="17" t="s">
        <v>832</v>
      </c>
      <c r="AA243" s="17" t="s">
        <v>549</v>
      </c>
      <c r="AB243" t="s">
        <v>1243</v>
      </c>
    </row>
    <row r="244" spans="1:28" ht="13.35" customHeight="1" x14ac:dyDescent="0.25">
      <c r="A244" s="6">
        <v>242</v>
      </c>
      <c r="B244" s="6">
        <v>2015</v>
      </c>
      <c r="C244" s="6" t="s">
        <v>818</v>
      </c>
      <c r="D244" s="6" t="s">
        <v>3</v>
      </c>
      <c r="E244" s="22" t="str">
        <f t="shared" si="3"/>
        <v>Aleth Girardin, Pommard Premier Cru, Les Rugiens Bas</v>
      </c>
      <c r="F244" s="17" t="s">
        <v>830</v>
      </c>
      <c r="G244" s="6" t="s">
        <v>1</v>
      </c>
      <c r="H244" s="6">
        <v>12</v>
      </c>
      <c r="I244" s="6" t="s">
        <v>720</v>
      </c>
      <c r="J244" s="6" t="s">
        <v>680</v>
      </c>
      <c r="K244" s="20">
        <v>460</v>
      </c>
      <c r="L244" s="20">
        <v>620</v>
      </c>
      <c r="M244" s="17" t="s">
        <v>847</v>
      </c>
      <c r="N244" s="17" t="s">
        <v>832</v>
      </c>
      <c r="AA244" s="17" t="s">
        <v>537</v>
      </c>
      <c r="AB244" t="s">
        <v>1244</v>
      </c>
    </row>
    <row r="245" spans="1:28" ht="13.35" customHeight="1" x14ac:dyDescent="0.25">
      <c r="A245" s="6">
        <v>243</v>
      </c>
      <c r="B245" s="6">
        <v>2015</v>
      </c>
      <c r="C245" s="6" t="s">
        <v>818</v>
      </c>
      <c r="D245" s="6" t="s">
        <v>3</v>
      </c>
      <c r="E245" s="22" t="str">
        <f t="shared" si="3"/>
        <v>Domaine Albert Bichot (Pavillon), Pommard Premier Cru, Les Rugiens - In Bond</v>
      </c>
      <c r="F245" s="17" t="s">
        <v>848</v>
      </c>
      <c r="G245" s="6" t="s">
        <v>1</v>
      </c>
      <c r="H245" s="6">
        <v>6</v>
      </c>
      <c r="I245" s="6" t="s">
        <v>720</v>
      </c>
      <c r="J245" s="6" t="s">
        <v>0</v>
      </c>
      <c r="K245" s="20">
        <v>250</v>
      </c>
      <c r="L245" s="20">
        <v>360</v>
      </c>
      <c r="M245" s="17" t="s">
        <v>849</v>
      </c>
      <c r="N245" s="17"/>
      <c r="AA245" s="17" t="s">
        <v>81</v>
      </c>
      <c r="AB245" t="s">
        <v>1245</v>
      </c>
    </row>
    <row r="246" spans="1:28" ht="13.35" customHeight="1" x14ac:dyDescent="0.25">
      <c r="A246" s="6">
        <v>244</v>
      </c>
      <c r="B246" s="6">
        <v>2015</v>
      </c>
      <c r="C246" s="6" t="s">
        <v>818</v>
      </c>
      <c r="D246" s="6" t="s">
        <v>3</v>
      </c>
      <c r="E246" s="22" t="str">
        <f t="shared" si="3"/>
        <v>Michele et Patrice Rion, Nuits-Saint-Georges Premier Cru, Clos des Argillieres</v>
      </c>
      <c r="F246" s="17" t="s">
        <v>840</v>
      </c>
      <c r="G246" s="6" t="s">
        <v>1</v>
      </c>
      <c r="H246" s="6">
        <v>12</v>
      </c>
      <c r="I246" s="6" t="s">
        <v>720</v>
      </c>
      <c r="J246" s="6" t="s">
        <v>680</v>
      </c>
      <c r="K246" s="20">
        <v>280</v>
      </c>
      <c r="L246" s="20">
        <v>340</v>
      </c>
      <c r="M246" s="17"/>
      <c r="N246" s="17" t="s">
        <v>832</v>
      </c>
      <c r="AA246" s="17" t="s">
        <v>540</v>
      </c>
      <c r="AB246" t="s">
        <v>1246</v>
      </c>
    </row>
    <row r="247" spans="1:28" ht="13.35" customHeight="1" x14ac:dyDescent="0.25">
      <c r="A247" s="6">
        <v>245</v>
      </c>
      <c r="B247" s="6">
        <v>2015</v>
      </c>
      <c r="C247" s="6" t="s">
        <v>818</v>
      </c>
      <c r="D247" s="6" t="s">
        <v>3</v>
      </c>
      <c r="E247" s="22" t="str">
        <f t="shared" si="3"/>
        <v>Michele et Patrice Rion, Chambolle-Musigny Premier Cru, Les Charmes</v>
      </c>
      <c r="F247" s="17" t="s">
        <v>840</v>
      </c>
      <c r="G247" s="6" t="s">
        <v>1</v>
      </c>
      <c r="H247" s="6">
        <v>5</v>
      </c>
      <c r="I247" s="6" t="s">
        <v>17</v>
      </c>
      <c r="J247" s="6" t="s">
        <v>680</v>
      </c>
      <c r="K247" s="20">
        <v>220</v>
      </c>
      <c r="L247" s="20">
        <v>280</v>
      </c>
      <c r="M247" s="17"/>
      <c r="N247" s="17" t="s">
        <v>832</v>
      </c>
      <c r="AA247" s="17" t="s">
        <v>542</v>
      </c>
      <c r="AB247" t="s">
        <v>1247</v>
      </c>
    </row>
    <row r="248" spans="1:28" ht="13.35" customHeight="1" x14ac:dyDescent="0.25">
      <c r="A248" s="6">
        <v>246</v>
      </c>
      <c r="B248" s="6" t="s">
        <v>694</v>
      </c>
      <c r="C248" s="6" t="s">
        <v>818</v>
      </c>
      <c r="D248" s="6" t="s">
        <v>3</v>
      </c>
      <c r="E248" s="22" t="str">
        <f t="shared" si="3"/>
        <v>2013/2015 Michele et Patrice Rion, Chambolle-Musigny Premier Cru, Les Fuees</v>
      </c>
      <c r="F248" s="17" t="s">
        <v>840</v>
      </c>
      <c r="G248" s="6" t="s">
        <v>1</v>
      </c>
      <c r="H248" s="6">
        <v>12</v>
      </c>
      <c r="I248" s="6" t="s">
        <v>17</v>
      </c>
      <c r="J248" s="6" t="s">
        <v>680</v>
      </c>
      <c r="K248" s="20">
        <v>420</v>
      </c>
      <c r="L248" s="20">
        <v>550</v>
      </c>
      <c r="M248" s="17" t="s">
        <v>850</v>
      </c>
      <c r="N248" s="17" t="s">
        <v>832</v>
      </c>
      <c r="AA248" s="17" t="s">
        <v>550</v>
      </c>
      <c r="AB248" t="s">
        <v>1248</v>
      </c>
    </row>
    <row r="249" spans="1:28" ht="13.35" customHeight="1" x14ac:dyDescent="0.25">
      <c r="A249" s="6">
        <v>247</v>
      </c>
      <c r="B249" s="6" t="s">
        <v>694</v>
      </c>
      <c r="C249" s="6" t="s">
        <v>818</v>
      </c>
      <c r="D249" s="6" t="s">
        <v>3</v>
      </c>
      <c r="E249" s="22" t="str">
        <f t="shared" si="3"/>
        <v>2012/2015 Michele et Patrice Rion, Chambolle-Musigny Premier Cru, Les Gruenchers</v>
      </c>
      <c r="F249" s="17" t="s">
        <v>840</v>
      </c>
      <c r="G249" s="6" t="s">
        <v>1</v>
      </c>
      <c r="H249" s="6">
        <v>12</v>
      </c>
      <c r="I249" s="6" t="s">
        <v>17</v>
      </c>
      <c r="J249" s="6" t="s">
        <v>680</v>
      </c>
      <c r="K249" s="20">
        <v>400</v>
      </c>
      <c r="L249" s="20">
        <v>500</v>
      </c>
      <c r="M249" s="17" t="s">
        <v>851</v>
      </c>
      <c r="N249" s="17" t="s">
        <v>832</v>
      </c>
      <c r="AA249" s="17" t="s">
        <v>551</v>
      </c>
      <c r="AB249" t="s">
        <v>1249</v>
      </c>
    </row>
    <row r="250" spans="1:28" ht="13.35" customHeight="1" x14ac:dyDescent="0.25">
      <c r="A250" s="6">
        <v>248</v>
      </c>
      <c r="B250" s="6">
        <v>2015</v>
      </c>
      <c r="C250" s="6" t="s">
        <v>818</v>
      </c>
      <c r="D250" s="6" t="s">
        <v>3</v>
      </c>
      <c r="E250" s="22" t="str">
        <f t="shared" si="3"/>
        <v>Michele et Patrice Rion, Chambolle-Musigny Premier Cru, Les Gruenchers</v>
      </c>
      <c r="F250" s="17" t="s">
        <v>840</v>
      </c>
      <c r="G250" s="6" t="s">
        <v>1</v>
      </c>
      <c r="H250" s="6">
        <v>5</v>
      </c>
      <c r="I250" s="6" t="s">
        <v>17</v>
      </c>
      <c r="J250" s="6" t="s">
        <v>680</v>
      </c>
      <c r="K250" s="20">
        <v>170</v>
      </c>
      <c r="L250" s="20">
        <v>210</v>
      </c>
      <c r="M250" s="17"/>
      <c r="N250" s="17" t="s">
        <v>832</v>
      </c>
      <c r="AA250" s="17" t="s">
        <v>544</v>
      </c>
      <c r="AB250" t="s">
        <v>1250</v>
      </c>
    </row>
    <row r="251" spans="1:28" ht="13.35" customHeight="1" x14ac:dyDescent="0.25">
      <c r="A251" s="6">
        <v>249</v>
      </c>
      <c r="B251" s="6">
        <v>2015</v>
      </c>
      <c r="C251" s="6" t="s">
        <v>818</v>
      </c>
      <c r="D251" s="6" t="s">
        <v>3</v>
      </c>
      <c r="E251" s="22" t="str">
        <f t="shared" si="3"/>
        <v>Dujac Fils et Pere, Morey-Saint-Denis - In Bond</v>
      </c>
      <c r="F251" s="17" t="s">
        <v>852</v>
      </c>
      <c r="G251" s="6" t="s">
        <v>1</v>
      </c>
      <c r="H251" s="6">
        <v>6</v>
      </c>
      <c r="I251" s="6" t="s">
        <v>720</v>
      </c>
      <c r="J251" s="6" t="s">
        <v>0</v>
      </c>
      <c r="K251" s="20">
        <v>400</v>
      </c>
      <c r="L251" s="20">
        <v>500</v>
      </c>
      <c r="M251" s="17"/>
      <c r="N251" s="17"/>
      <c r="AA251" s="17" t="s">
        <v>552</v>
      </c>
      <c r="AB251" t="s">
        <v>1251</v>
      </c>
    </row>
    <row r="252" spans="1:28" ht="13.35" customHeight="1" x14ac:dyDescent="0.25">
      <c r="A252" s="6">
        <v>250</v>
      </c>
      <c r="B252" s="6">
        <v>2016</v>
      </c>
      <c r="C252" s="6" t="s">
        <v>818</v>
      </c>
      <c r="D252" s="6" t="s">
        <v>3</v>
      </c>
      <c r="E252" s="22" t="str">
        <f t="shared" si="3"/>
        <v>Camille Giroud, Santenay, Rouge</v>
      </c>
      <c r="F252" s="17" t="s">
        <v>853</v>
      </c>
      <c r="G252" s="6" t="s">
        <v>1</v>
      </c>
      <c r="H252" s="6">
        <v>7</v>
      </c>
      <c r="I252" s="6" t="s">
        <v>17</v>
      </c>
      <c r="J252" s="6" t="s">
        <v>680</v>
      </c>
      <c r="K252" s="20">
        <v>80</v>
      </c>
      <c r="L252" s="20">
        <v>120</v>
      </c>
      <c r="M252" s="17" t="s">
        <v>854</v>
      </c>
      <c r="N252" s="17" t="s">
        <v>746</v>
      </c>
      <c r="AA252" s="17" t="s">
        <v>553</v>
      </c>
      <c r="AB252" t="s">
        <v>1252</v>
      </c>
    </row>
    <row r="253" spans="1:28" ht="13.35" customHeight="1" x14ac:dyDescent="0.25">
      <c r="A253" s="6">
        <v>251</v>
      </c>
      <c r="B253" s="6">
        <v>2017</v>
      </c>
      <c r="C253" s="6" t="s">
        <v>818</v>
      </c>
      <c r="D253" s="6" t="s">
        <v>3</v>
      </c>
      <c r="E253" s="22" t="str">
        <f t="shared" si="3"/>
        <v>Fourrier, Latricieres-Chambertin Grand Cru - In Bond</v>
      </c>
      <c r="F253" s="17" t="s">
        <v>855</v>
      </c>
      <c r="G253" s="6" t="s">
        <v>1</v>
      </c>
      <c r="H253" s="6">
        <v>6</v>
      </c>
      <c r="I253" s="6" t="s">
        <v>720</v>
      </c>
      <c r="J253" s="6" t="s">
        <v>0</v>
      </c>
      <c r="K253" s="20">
        <v>650</v>
      </c>
      <c r="L253" s="20">
        <v>800</v>
      </c>
      <c r="M253" s="17"/>
      <c r="N253" s="17"/>
      <c r="AA253" s="17" t="s">
        <v>554</v>
      </c>
      <c r="AB253" t="s">
        <v>1253</v>
      </c>
    </row>
    <row r="254" spans="1:28" ht="13.35" customHeight="1" x14ac:dyDescent="0.25">
      <c r="A254" s="6">
        <v>252</v>
      </c>
      <c r="B254" s="6">
        <v>2017</v>
      </c>
      <c r="C254" s="6" t="s">
        <v>818</v>
      </c>
      <c r="D254" s="6" t="s">
        <v>3</v>
      </c>
      <c r="E254" s="22" t="str">
        <f t="shared" si="3"/>
        <v>Fourrier, Latricieres-Chambertin Grand Cru - In Bond</v>
      </c>
      <c r="F254" s="17" t="s">
        <v>855</v>
      </c>
      <c r="G254" s="6" t="s">
        <v>1</v>
      </c>
      <c r="H254" s="6">
        <v>6</v>
      </c>
      <c r="I254" s="6" t="s">
        <v>720</v>
      </c>
      <c r="J254" s="6" t="s">
        <v>0</v>
      </c>
      <c r="K254" s="20">
        <v>650</v>
      </c>
      <c r="L254" s="20">
        <v>800</v>
      </c>
      <c r="M254" s="17"/>
      <c r="N254" s="17"/>
      <c r="AA254" s="17" t="s">
        <v>554</v>
      </c>
      <c r="AB254" t="s">
        <v>1254</v>
      </c>
    </row>
    <row r="255" spans="1:28" ht="13.35" customHeight="1" x14ac:dyDescent="0.25">
      <c r="A255" s="6">
        <v>253</v>
      </c>
      <c r="B255" s="6">
        <v>2017</v>
      </c>
      <c r="C255" s="6" t="s">
        <v>818</v>
      </c>
      <c r="D255" s="6" t="s">
        <v>3</v>
      </c>
      <c r="E255" s="22" t="str">
        <f t="shared" si="3"/>
        <v>Charles van Canneyt, Bourgogne, Rouge - In Bond</v>
      </c>
      <c r="F255" s="17" t="s">
        <v>843</v>
      </c>
      <c r="G255" s="6" t="s">
        <v>1</v>
      </c>
      <c r="H255" s="6">
        <v>12</v>
      </c>
      <c r="I255" s="6" t="s">
        <v>720</v>
      </c>
      <c r="J255" s="6" t="s">
        <v>0</v>
      </c>
      <c r="K255" s="20">
        <v>110</v>
      </c>
      <c r="L255" s="20">
        <v>140</v>
      </c>
      <c r="M255" s="17"/>
      <c r="N255" s="17"/>
      <c r="AA255" s="17" t="s">
        <v>555</v>
      </c>
      <c r="AB255" t="s">
        <v>1255</v>
      </c>
    </row>
    <row r="256" spans="1:28" ht="13.35" customHeight="1" x14ac:dyDescent="0.25">
      <c r="A256" s="6">
        <v>254</v>
      </c>
      <c r="B256" s="6">
        <v>2018</v>
      </c>
      <c r="C256" s="6" t="s">
        <v>818</v>
      </c>
      <c r="D256" s="6" t="s">
        <v>3</v>
      </c>
      <c r="E256" s="22" t="str">
        <f t="shared" si="3"/>
        <v>Domaine Louis Jadot, Savigny-les-Beaune Premier Cru, Les Narbantons - In Bond</v>
      </c>
      <c r="F256" s="17" t="s">
        <v>856</v>
      </c>
      <c r="G256" s="6" t="s">
        <v>1</v>
      </c>
      <c r="H256" s="6">
        <v>12</v>
      </c>
      <c r="I256" s="6" t="s">
        <v>12</v>
      </c>
      <c r="J256" s="6" t="s">
        <v>0</v>
      </c>
      <c r="K256" s="20">
        <v>220</v>
      </c>
      <c r="L256" s="20">
        <v>300</v>
      </c>
      <c r="M256" s="17" t="s">
        <v>807</v>
      </c>
      <c r="N256" s="17"/>
      <c r="AA256" s="17" t="s">
        <v>556</v>
      </c>
      <c r="AB256" t="s">
        <v>1256</v>
      </c>
    </row>
    <row r="257" spans="1:28" ht="13.35" customHeight="1" x14ac:dyDescent="0.25">
      <c r="A257" s="6">
        <v>255</v>
      </c>
      <c r="B257" s="6">
        <v>2018</v>
      </c>
      <c r="C257" s="6" t="s">
        <v>818</v>
      </c>
      <c r="D257" s="6" t="s">
        <v>3</v>
      </c>
      <c r="E257" s="22" t="str">
        <f t="shared" si="3"/>
        <v>Lignier-Michelot, Morey-Saint-Denis Premier Cru, Les Faconnieres</v>
      </c>
      <c r="F257" s="17" t="s">
        <v>857</v>
      </c>
      <c r="G257" s="6" t="s">
        <v>1</v>
      </c>
      <c r="H257" s="6">
        <v>6</v>
      </c>
      <c r="I257" s="6" t="s">
        <v>17</v>
      </c>
      <c r="J257" s="6" t="s">
        <v>680</v>
      </c>
      <c r="K257" s="20">
        <v>200</v>
      </c>
      <c r="L257" s="20">
        <v>300</v>
      </c>
      <c r="M257" s="17" t="s">
        <v>858</v>
      </c>
      <c r="N257" s="17" t="s">
        <v>859</v>
      </c>
      <c r="AA257" s="17" t="s">
        <v>557</v>
      </c>
      <c r="AB257" t="s">
        <v>1257</v>
      </c>
    </row>
    <row r="258" spans="1:28" ht="13.35" customHeight="1" x14ac:dyDescent="0.25">
      <c r="A258" s="6">
        <v>256</v>
      </c>
      <c r="B258" s="6">
        <v>2018</v>
      </c>
      <c r="C258" s="6" t="s">
        <v>818</v>
      </c>
      <c r="D258" s="6" t="s">
        <v>3</v>
      </c>
      <c r="E258" s="22" t="str">
        <f t="shared" si="3"/>
        <v>Vaudoisey-Creusefond, Pommard Premier Cru, Les Charmots</v>
      </c>
      <c r="F258" s="17" t="s">
        <v>860</v>
      </c>
      <c r="G258" s="6" t="s">
        <v>1</v>
      </c>
      <c r="H258" s="6">
        <v>12</v>
      </c>
      <c r="I258" s="6" t="s">
        <v>720</v>
      </c>
      <c r="J258" s="6" t="s">
        <v>680</v>
      </c>
      <c r="K258" s="20">
        <v>340</v>
      </c>
      <c r="L258" s="20">
        <v>440</v>
      </c>
      <c r="M258" s="17" t="s">
        <v>809</v>
      </c>
      <c r="N258" s="17" t="s">
        <v>832</v>
      </c>
      <c r="AA258" s="17" t="s">
        <v>558</v>
      </c>
      <c r="AB258" t="s">
        <v>1258</v>
      </c>
    </row>
    <row r="259" spans="1:28" ht="13.35" customHeight="1" x14ac:dyDescent="0.25">
      <c r="A259" s="6">
        <v>257</v>
      </c>
      <c r="B259" s="6">
        <v>2018</v>
      </c>
      <c r="C259" s="6" t="s">
        <v>818</v>
      </c>
      <c r="D259" s="6" t="s">
        <v>3</v>
      </c>
      <c r="E259" s="22" t="str">
        <f t="shared" si="3"/>
        <v>Domaine Comte Georges de Vogue, Chambolle-Musigny - In Bond</v>
      </c>
      <c r="F259" s="17" t="s">
        <v>819</v>
      </c>
      <c r="G259" s="6" t="s">
        <v>1</v>
      </c>
      <c r="H259" s="6">
        <v>3</v>
      </c>
      <c r="I259" s="6" t="s">
        <v>12</v>
      </c>
      <c r="J259" s="6" t="s">
        <v>0</v>
      </c>
      <c r="K259" s="20">
        <v>360</v>
      </c>
      <c r="L259" s="20">
        <v>450</v>
      </c>
      <c r="M259" s="17"/>
      <c r="N259" s="17"/>
      <c r="AA259" s="17" t="s">
        <v>559</v>
      </c>
      <c r="AB259" t="s">
        <v>1259</v>
      </c>
    </row>
    <row r="260" spans="1:28" ht="13.35" customHeight="1" x14ac:dyDescent="0.25">
      <c r="A260" s="6">
        <v>258</v>
      </c>
      <c r="B260" s="6">
        <v>2018</v>
      </c>
      <c r="C260" s="6" t="s">
        <v>818</v>
      </c>
      <c r="D260" s="6" t="s">
        <v>3</v>
      </c>
      <c r="E260" s="22" t="str">
        <f t="shared" ref="E260:E323" si="4">HYPERLINK(AB260,AA260)</f>
        <v>Alain Hudelot-Noellat, Bourgogne - In Bond</v>
      </c>
      <c r="F260" s="17" t="s">
        <v>861</v>
      </c>
      <c r="G260" s="6" t="s">
        <v>1</v>
      </c>
      <c r="H260" s="6">
        <v>12</v>
      </c>
      <c r="I260" s="6" t="s">
        <v>720</v>
      </c>
      <c r="J260" s="6" t="s">
        <v>0</v>
      </c>
      <c r="K260" s="20">
        <v>180</v>
      </c>
      <c r="L260" s="20">
        <v>240</v>
      </c>
      <c r="M260" s="17"/>
      <c r="N260" s="17"/>
      <c r="AA260" s="17" t="s">
        <v>560</v>
      </c>
      <c r="AB260" t="s">
        <v>1260</v>
      </c>
    </row>
    <row r="261" spans="1:28" ht="13.35" customHeight="1" x14ac:dyDescent="0.25">
      <c r="A261" s="6">
        <v>259</v>
      </c>
      <c r="B261" s="6">
        <v>2019</v>
      </c>
      <c r="C261" s="6" t="s">
        <v>818</v>
      </c>
      <c r="D261" s="6" t="s">
        <v>3</v>
      </c>
      <c r="E261" s="22" t="str">
        <f t="shared" si="4"/>
        <v>Domaine Sylvain Cathiard, Vosne-Romanee Premier Cru, En Orveaux - In Bond</v>
      </c>
      <c r="F261" s="17" t="s">
        <v>862</v>
      </c>
      <c r="G261" s="6" t="s">
        <v>1</v>
      </c>
      <c r="H261" s="6">
        <v>1</v>
      </c>
      <c r="I261" s="6" t="s">
        <v>17</v>
      </c>
      <c r="J261" s="6" t="s">
        <v>0</v>
      </c>
      <c r="K261" s="20">
        <v>300</v>
      </c>
      <c r="L261" s="20">
        <v>380</v>
      </c>
      <c r="M261" s="17"/>
      <c r="N261" s="17" t="s">
        <v>863</v>
      </c>
      <c r="AA261" s="17" t="s">
        <v>78</v>
      </c>
      <c r="AB261" t="s">
        <v>1261</v>
      </c>
    </row>
    <row r="262" spans="1:28" ht="13.35" customHeight="1" x14ac:dyDescent="0.25">
      <c r="A262" s="6">
        <v>260</v>
      </c>
      <c r="B262" s="6">
        <v>2019</v>
      </c>
      <c r="C262" s="6" t="s">
        <v>818</v>
      </c>
      <c r="D262" s="6" t="s">
        <v>3</v>
      </c>
      <c r="E262" s="22" t="str">
        <f t="shared" si="4"/>
        <v>Domaine Michel Lafarge, Bourgogne - In Bond</v>
      </c>
      <c r="F262" s="17" t="s">
        <v>864</v>
      </c>
      <c r="G262" s="6" t="s">
        <v>1</v>
      </c>
      <c r="H262" s="6">
        <v>12</v>
      </c>
      <c r="I262" s="6" t="s">
        <v>720</v>
      </c>
      <c r="J262" s="6" t="s">
        <v>0</v>
      </c>
      <c r="K262" s="20">
        <v>200</v>
      </c>
      <c r="L262" s="20">
        <v>250</v>
      </c>
      <c r="M262" s="17" t="s">
        <v>809</v>
      </c>
      <c r="N262" s="17"/>
      <c r="AA262" s="17" t="s">
        <v>561</v>
      </c>
      <c r="AB262" t="s">
        <v>1262</v>
      </c>
    </row>
    <row r="263" spans="1:28" ht="13.35" customHeight="1" x14ac:dyDescent="0.25">
      <c r="A263" s="6">
        <v>261</v>
      </c>
      <c r="B263" s="6">
        <v>2020</v>
      </c>
      <c r="C263" s="6" t="s">
        <v>818</v>
      </c>
      <c r="D263" s="6" t="s">
        <v>3</v>
      </c>
      <c r="E263" s="22" t="str">
        <f t="shared" si="4"/>
        <v>Vaudoisey-Creusefond, Pommard Premier Cru, Les Charmots</v>
      </c>
      <c r="F263" s="17" t="s">
        <v>860</v>
      </c>
      <c r="G263" s="6" t="s">
        <v>1</v>
      </c>
      <c r="H263" s="6">
        <v>12</v>
      </c>
      <c r="I263" s="6" t="s">
        <v>720</v>
      </c>
      <c r="J263" s="6" t="s">
        <v>680</v>
      </c>
      <c r="K263" s="20">
        <v>280</v>
      </c>
      <c r="L263" s="20">
        <v>380</v>
      </c>
      <c r="M263" s="17"/>
      <c r="N263" s="17" t="s">
        <v>832</v>
      </c>
      <c r="AA263" s="17" t="s">
        <v>558</v>
      </c>
      <c r="AB263" t="s">
        <v>1263</v>
      </c>
    </row>
    <row r="264" spans="1:28" ht="13.35" customHeight="1" x14ac:dyDescent="0.25">
      <c r="A264" s="6">
        <v>262</v>
      </c>
      <c r="B264" s="6">
        <v>2020</v>
      </c>
      <c r="C264" s="6" t="s">
        <v>818</v>
      </c>
      <c r="D264" s="6" t="s">
        <v>3</v>
      </c>
      <c r="E264" s="22" t="str">
        <f t="shared" si="4"/>
        <v>Vaudoisey-Creusefond, Pommard Premier Cru, Les Charmots</v>
      </c>
      <c r="F264" s="17" t="s">
        <v>860</v>
      </c>
      <c r="G264" s="6" t="s">
        <v>1</v>
      </c>
      <c r="H264" s="6">
        <v>12</v>
      </c>
      <c r="I264" s="6" t="s">
        <v>17</v>
      </c>
      <c r="J264" s="6" t="s">
        <v>680</v>
      </c>
      <c r="K264" s="20">
        <v>280</v>
      </c>
      <c r="L264" s="20">
        <v>380</v>
      </c>
      <c r="M264" s="17"/>
      <c r="N264" s="17" t="s">
        <v>832</v>
      </c>
      <c r="AA264" s="17" t="s">
        <v>558</v>
      </c>
      <c r="AB264" t="s">
        <v>1264</v>
      </c>
    </row>
    <row r="265" spans="1:28" ht="13.35" customHeight="1" x14ac:dyDescent="0.25">
      <c r="A265" s="6">
        <v>263</v>
      </c>
      <c r="B265" s="6">
        <v>2020</v>
      </c>
      <c r="C265" s="6" t="s">
        <v>818</v>
      </c>
      <c r="D265" s="6" t="s">
        <v>3</v>
      </c>
      <c r="E265" s="22" t="str">
        <f t="shared" si="4"/>
        <v>Vaudoisey-Creusefond, Pommard Croix Blanche</v>
      </c>
      <c r="F265" s="17" t="s">
        <v>860</v>
      </c>
      <c r="G265" s="6" t="s">
        <v>1</v>
      </c>
      <c r="H265" s="6">
        <v>12</v>
      </c>
      <c r="I265" s="6" t="s">
        <v>720</v>
      </c>
      <c r="J265" s="6" t="s">
        <v>680</v>
      </c>
      <c r="K265" s="20">
        <v>260</v>
      </c>
      <c r="L265" s="20">
        <v>340</v>
      </c>
      <c r="M265" s="17" t="s">
        <v>809</v>
      </c>
      <c r="N265" s="17" t="s">
        <v>832</v>
      </c>
      <c r="AA265" s="17" t="s">
        <v>562</v>
      </c>
      <c r="AB265" t="s">
        <v>1265</v>
      </c>
    </row>
    <row r="266" spans="1:28" ht="13.35" customHeight="1" x14ac:dyDescent="0.25">
      <c r="A266" s="6">
        <v>264</v>
      </c>
      <c r="B266" s="6">
        <v>2020</v>
      </c>
      <c r="C266" s="6" t="s">
        <v>818</v>
      </c>
      <c r="D266" s="6" t="s">
        <v>3</v>
      </c>
      <c r="E266" s="22" t="str">
        <f t="shared" si="4"/>
        <v>Vaudoisey-Creusefond, Pommard</v>
      </c>
      <c r="F266" s="17" t="s">
        <v>860</v>
      </c>
      <c r="G266" s="6" t="s">
        <v>1</v>
      </c>
      <c r="H266" s="6">
        <v>12</v>
      </c>
      <c r="I266" s="6" t="s">
        <v>720</v>
      </c>
      <c r="J266" s="6" t="s">
        <v>680</v>
      </c>
      <c r="K266" s="20">
        <v>200</v>
      </c>
      <c r="L266" s="20">
        <v>300</v>
      </c>
      <c r="M266" s="17"/>
      <c r="N266" s="17" t="s">
        <v>832</v>
      </c>
      <c r="AA266" s="17" t="s">
        <v>563</v>
      </c>
      <c r="AB266" t="s">
        <v>1266</v>
      </c>
    </row>
    <row r="267" spans="1:28" ht="13.35" customHeight="1" x14ac:dyDescent="0.25">
      <c r="A267" s="6">
        <v>265</v>
      </c>
      <c r="B267" s="6">
        <v>2021</v>
      </c>
      <c r="C267" s="6" t="s">
        <v>818</v>
      </c>
      <c r="D267" s="6" t="s">
        <v>3</v>
      </c>
      <c r="E267" s="22" t="str">
        <f t="shared" si="4"/>
        <v>Domaine Michel Lafarge, Bourgogne - In Bond</v>
      </c>
      <c r="F267" s="17" t="s">
        <v>864</v>
      </c>
      <c r="G267" s="6" t="s">
        <v>1</v>
      </c>
      <c r="H267" s="6">
        <v>6</v>
      </c>
      <c r="I267" s="6" t="s">
        <v>720</v>
      </c>
      <c r="J267" s="6" t="s">
        <v>0</v>
      </c>
      <c r="K267" s="20">
        <v>100</v>
      </c>
      <c r="L267" s="20">
        <v>130</v>
      </c>
      <c r="M267" s="17"/>
      <c r="N267" s="17"/>
      <c r="AA267" s="17" t="s">
        <v>561</v>
      </c>
      <c r="AB267" t="s">
        <v>1267</v>
      </c>
    </row>
    <row r="268" spans="1:28" ht="13.35" customHeight="1" x14ac:dyDescent="0.25">
      <c r="A268" s="6">
        <v>266</v>
      </c>
      <c r="B268" s="6">
        <v>2022</v>
      </c>
      <c r="C268" s="6" t="s">
        <v>818</v>
      </c>
      <c r="D268" s="6" t="s">
        <v>3</v>
      </c>
      <c r="E268" s="22" t="str">
        <f t="shared" si="4"/>
        <v>Lamy-Pillot, Chassagne-Montrachet Premier Cru, Morgeot Rouge</v>
      </c>
      <c r="F268" s="17" t="s">
        <v>865</v>
      </c>
      <c r="G268" s="6" t="s">
        <v>1</v>
      </c>
      <c r="H268" s="6">
        <v>6</v>
      </c>
      <c r="I268" s="6" t="s">
        <v>720</v>
      </c>
      <c r="J268" s="6" t="s">
        <v>680</v>
      </c>
      <c r="K268" s="20">
        <v>120</v>
      </c>
      <c r="L268" s="20">
        <v>160</v>
      </c>
      <c r="M268" s="17"/>
      <c r="N268" s="17"/>
      <c r="AA268" s="17" t="s">
        <v>564</v>
      </c>
      <c r="AB268" t="s">
        <v>1268</v>
      </c>
    </row>
    <row r="269" spans="1:28" ht="13.35" customHeight="1" x14ac:dyDescent="0.25">
      <c r="A269" s="6">
        <v>267</v>
      </c>
      <c r="B269" s="6">
        <v>2022</v>
      </c>
      <c r="C269" s="6" t="s">
        <v>818</v>
      </c>
      <c r="D269" s="6" t="s">
        <v>3</v>
      </c>
      <c r="E269" s="22" t="str">
        <f t="shared" si="4"/>
        <v>Arnaud Chopin, Nuits-Saint-Georges, Au Bas de Combe</v>
      </c>
      <c r="F269" s="17" t="s">
        <v>866</v>
      </c>
      <c r="G269" s="6" t="s">
        <v>1</v>
      </c>
      <c r="H269" s="6">
        <v>6</v>
      </c>
      <c r="I269" s="6" t="s">
        <v>720</v>
      </c>
      <c r="J269" s="6" t="s">
        <v>680</v>
      </c>
      <c r="K269" s="20">
        <v>120</v>
      </c>
      <c r="L269" s="20">
        <v>160</v>
      </c>
      <c r="M269" s="17"/>
      <c r="N269" s="17"/>
      <c r="AA269" s="17" t="s">
        <v>565</v>
      </c>
      <c r="AB269" t="s">
        <v>1269</v>
      </c>
    </row>
    <row r="270" spans="1:28" ht="13.35" customHeight="1" x14ac:dyDescent="0.25">
      <c r="A270" s="6">
        <v>268</v>
      </c>
      <c r="B270" s="6">
        <v>2022</v>
      </c>
      <c r="C270" s="6" t="s">
        <v>818</v>
      </c>
      <c r="D270" s="6" t="s">
        <v>3</v>
      </c>
      <c r="E270" s="22" t="str">
        <f t="shared" si="4"/>
        <v>Domaine Jean Vaudoisey, Bourgogne, Pinot Noir</v>
      </c>
      <c r="F270" s="17" t="s">
        <v>867</v>
      </c>
      <c r="G270" s="6" t="s">
        <v>1</v>
      </c>
      <c r="H270" s="6">
        <v>12</v>
      </c>
      <c r="I270" s="6" t="s">
        <v>720</v>
      </c>
      <c r="J270" s="6" t="s">
        <v>680</v>
      </c>
      <c r="K270" s="20">
        <v>140</v>
      </c>
      <c r="L270" s="20">
        <v>180</v>
      </c>
      <c r="M270" s="17" t="s">
        <v>809</v>
      </c>
      <c r="N270" s="17" t="s">
        <v>832</v>
      </c>
      <c r="AA270" s="17" t="s">
        <v>566</v>
      </c>
      <c r="AB270" t="s">
        <v>1270</v>
      </c>
    </row>
    <row r="271" spans="1:28" ht="13.35" customHeight="1" x14ac:dyDescent="0.25">
      <c r="A271" s="6">
        <v>269</v>
      </c>
      <c r="B271" s="6">
        <v>2005</v>
      </c>
      <c r="C271" s="6" t="s">
        <v>818</v>
      </c>
      <c r="D271" s="6" t="s">
        <v>712</v>
      </c>
      <c r="E271" s="22" t="str">
        <f t="shared" si="4"/>
        <v>Etienne Sauzet, Puligny-Montrachet Premier Cru, Les Referts</v>
      </c>
      <c r="F271" s="17" t="s">
        <v>868</v>
      </c>
      <c r="G271" s="6" t="s">
        <v>1</v>
      </c>
      <c r="H271" s="6">
        <v>6</v>
      </c>
      <c r="I271" s="6" t="s">
        <v>17</v>
      </c>
      <c r="J271" s="6" t="s">
        <v>680</v>
      </c>
      <c r="K271" s="20">
        <v>650</v>
      </c>
      <c r="L271" s="20">
        <v>800</v>
      </c>
      <c r="M271" s="17" t="s">
        <v>869</v>
      </c>
      <c r="N271" s="17" t="s">
        <v>870</v>
      </c>
      <c r="AA271" s="17" t="s">
        <v>567</v>
      </c>
      <c r="AB271" t="s">
        <v>1271</v>
      </c>
    </row>
    <row r="272" spans="1:28" ht="13.35" customHeight="1" x14ac:dyDescent="0.25">
      <c r="A272" s="6">
        <v>270</v>
      </c>
      <c r="B272" s="6">
        <v>2009</v>
      </c>
      <c r="C272" s="6" t="s">
        <v>818</v>
      </c>
      <c r="D272" s="6" t="s">
        <v>712</v>
      </c>
      <c r="E272" s="22" t="str">
        <f t="shared" si="4"/>
        <v>Domaine des Lambrays, Puligny-Montrachet Premier Cru, Les Folatieres - In Bond</v>
      </c>
      <c r="F272" s="17" t="s">
        <v>871</v>
      </c>
      <c r="G272" s="6" t="s">
        <v>1</v>
      </c>
      <c r="H272" s="6">
        <v>12</v>
      </c>
      <c r="I272" s="6" t="s">
        <v>720</v>
      </c>
      <c r="J272" s="6" t="s">
        <v>0</v>
      </c>
      <c r="K272" s="20">
        <v>1400</v>
      </c>
      <c r="L272" s="20">
        <v>1800</v>
      </c>
      <c r="M272" s="17" t="s">
        <v>872</v>
      </c>
      <c r="N272" s="17"/>
      <c r="AA272" s="17" t="s">
        <v>568</v>
      </c>
      <c r="AB272" t="s">
        <v>1272</v>
      </c>
    </row>
    <row r="273" spans="1:28" ht="13.35" customHeight="1" x14ac:dyDescent="0.25">
      <c r="A273" s="6">
        <v>271</v>
      </c>
      <c r="B273" s="6">
        <v>2009</v>
      </c>
      <c r="C273" s="6" t="s">
        <v>818</v>
      </c>
      <c r="D273" s="6" t="s">
        <v>712</v>
      </c>
      <c r="E273" s="22" t="str">
        <f t="shared" si="4"/>
        <v>Maison Chapoutier, Hermitage, Ermitage Blanc L'oree - In Bond</v>
      </c>
      <c r="F273" s="17" t="s">
        <v>873</v>
      </c>
      <c r="G273" s="6" t="s">
        <v>1</v>
      </c>
      <c r="H273" s="6">
        <v>6</v>
      </c>
      <c r="I273" s="6" t="s">
        <v>12</v>
      </c>
      <c r="J273" s="6" t="s">
        <v>0</v>
      </c>
      <c r="K273" s="20">
        <v>750</v>
      </c>
      <c r="L273" s="20">
        <v>900</v>
      </c>
      <c r="M273" s="17" t="s">
        <v>869</v>
      </c>
      <c r="N273" s="17"/>
      <c r="AA273" s="17" t="s">
        <v>569</v>
      </c>
      <c r="AB273" t="s">
        <v>1273</v>
      </c>
    </row>
    <row r="274" spans="1:28" ht="13.35" customHeight="1" x14ac:dyDescent="0.25">
      <c r="A274" s="6">
        <v>272</v>
      </c>
      <c r="B274" s="6">
        <v>2010</v>
      </c>
      <c r="C274" s="6" t="s">
        <v>818</v>
      </c>
      <c r="D274" s="6" t="s">
        <v>712</v>
      </c>
      <c r="E274" s="22" t="str">
        <f t="shared" si="4"/>
        <v>Maison Louis Jadot, Batard-Montrachet Grand Cru - In Bond</v>
      </c>
      <c r="F274" s="17" t="s">
        <v>874</v>
      </c>
      <c r="G274" s="6" t="s">
        <v>1</v>
      </c>
      <c r="H274" s="6">
        <v>6</v>
      </c>
      <c r="I274" s="6" t="s">
        <v>12</v>
      </c>
      <c r="J274" s="6" t="s">
        <v>0</v>
      </c>
      <c r="K274" s="20">
        <v>1300</v>
      </c>
      <c r="L274" s="20">
        <v>1600</v>
      </c>
      <c r="M274" s="17" t="s">
        <v>869</v>
      </c>
      <c r="N274" s="17"/>
      <c r="AA274" s="17" t="s">
        <v>570</v>
      </c>
      <c r="AB274" t="s">
        <v>1274</v>
      </c>
    </row>
    <row r="275" spans="1:28" ht="13.35" customHeight="1" x14ac:dyDescent="0.25">
      <c r="A275" s="6">
        <v>273</v>
      </c>
      <c r="B275" s="6">
        <v>2017</v>
      </c>
      <c r="C275" s="6" t="s">
        <v>818</v>
      </c>
      <c r="D275" s="6" t="s">
        <v>712</v>
      </c>
      <c r="E275" s="22" t="str">
        <f t="shared" si="4"/>
        <v>Bongran, Vire-Clesse, EJ Thevenet Quintaine - In Bond</v>
      </c>
      <c r="F275" s="17" t="s">
        <v>875</v>
      </c>
      <c r="G275" s="6" t="s">
        <v>1</v>
      </c>
      <c r="H275" s="6">
        <v>12</v>
      </c>
      <c r="I275" s="6" t="s">
        <v>720</v>
      </c>
      <c r="J275" s="6" t="s">
        <v>0</v>
      </c>
      <c r="K275" s="20">
        <v>160</v>
      </c>
      <c r="L275" s="20">
        <v>240</v>
      </c>
      <c r="M275" s="17" t="s">
        <v>872</v>
      </c>
      <c r="N275" s="17"/>
      <c r="AA275" s="17" t="s">
        <v>571</v>
      </c>
      <c r="AB275" t="s">
        <v>1275</v>
      </c>
    </row>
    <row r="276" spans="1:28" ht="13.35" customHeight="1" x14ac:dyDescent="0.25">
      <c r="A276" s="6">
        <v>274</v>
      </c>
      <c r="B276" s="6">
        <v>2017</v>
      </c>
      <c r="C276" s="6" t="s">
        <v>818</v>
      </c>
      <c r="D276" s="6" t="s">
        <v>712</v>
      </c>
      <c r="E276" s="22" t="str">
        <f t="shared" si="4"/>
        <v>Bongran, Vire-Clesse, EJ Thevenet Quintaine - In Bond - In Bond</v>
      </c>
      <c r="F276" s="17" t="s">
        <v>875</v>
      </c>
      <c r="G276" s="6" t="s">
        <v>1</v>
      </c>
      <c r="H276" s="6">
        <v>12</v>
      </c>
      <c r="I276" s="6" t="s">
        <v>720</v>
      </c>
      <c r="J276" s="6" t="s">
        <v>0</v>
      </c>
      <c r="K276" s="20">
        <v>160</v>
      </c>
      <c r="L276" s="20">
        <v>240</v>
      </c>
      <c r="M276" s="17" t="s">
        <v>876</v>
      </c>
      <c r="N276" s="17"/>
      <c r="AA276" s="17" t="s">
        <v>572</v>
      </c>
      <c r="AB276" t="s">
        <v>1276</v>
      </c>
    </row>
    <row r="277" spans="1:28" ht="13.35" customHeight="1" x14ac:dyDescent="0.25">
      <c r="A277" s="6">
        <v>275</v>
      </c>
      <c r="B277" s="6">
        <v>2018</v>
      </c>
      <c r="C277" s="6" t="s">
        <v>818</v>
      </c>
      <c r="D277" s="6" t="s">
        <v>712</v>
      </c>
      <c r="E277" s="22" t="str">
        <f t="shared" si="4"/>
        <v>Pierre-Yves Colin-Morey, Corton-Charlemagne Grand Cru</v>
      </c>
      <c r="F277" s="17" t="s">
        <v>877</v>
      </c>
      <c r="G277" s="6" t="s">
        <v>1</v>
      </c>
      <c r="H277" s="6">
        <v>3</v>
      </c>
      <c r="I277" s="6" t="s">
        <v>17</v>
      </c>
      <c r="J277" s="6" t="s">
        <v>680</v>
      </c>
      <c r="K277" s="20">
        <v>850</v>
      </c>
      <c r="L277" s="20">
        <v>1200</v>
      </c>
      <c r="M277" s="17" t="s">
        <v>878</v>
      </c>
      <c r="N277" s="17"/>
      <c r="AA277" s="17" t="s">
        <v>573</v>
      </c>
      <c r="AB277" t="s">
        <v>1277</v>
      </c>
    </row>
    <row r="278" spans="1:28" ht="13.35" customHeight="1" x14ac:dyDescent="0.25">
      <c r="A278" s="6">
        <v>276</v>
      </c>
      <c r="B278" s="6">
        <v>2018</v>
      </c>
      <c r="C278" s="6" t="s">
        <v>818</v>
      </c>
      <c r="D278" s="6" t="s">
        <v>712</v>
      </c>
      <c r="E278" s="22" t="str">
        <f t="shared" si="4"/>
        <v>Pierre-Yves Colin-Morey, Chassagne-Montrachet Premier Cru, Morgeot Blanc</v>
      </c>
      <c r="F278" s="17" t="s">
        <v>877</v>
      </c>
      <c r="G278" s="6" t="s">
        <v>1</v>
      </c>
      <c r="H278" s="6">
        <v>2</v>
      </c>
      <c r="I278" s="6" t="s">
        <v>17</v>
      </c>
      <c r="J278" s="6" t="s">
        <v>680</v>
      </c>
      <c r="K278" s="20">
        <v>280</v>
      </c>
      <c r="L278" s="20">
        <v>380</v>
      </c>
      <c r="M278" s="17" t="s">
        <v>878</v>
      </c>
      <c r="N278" s="17"/>
      <c r="AA278" s="17" t="s">
        <v>574</v>
      </c>
      <c r="AB278" t="s">
        <v>1278</v>
      </c>
    </row>
    <row r="279" spans="1:28" ht="13.35" customHeight="1" x14ac:dyDescent="0.25">
      <c r="A279" s="6">
        <v>277</v>
      </c>
      <c r="B279" s="6">
        <v>2018</v>
      </c>
      <c r="C279" s="6" t="s">
        <v>818</v>
      </c>
      <c r="D279" s="6" t="s">
        <v>712</v>
      </c>
      <c r="E279" s="22" t="str">
        <f t="shared" si="4"/>
        <v>Pierre-Yves Colin-Morey, Meursault Premier Cru, Charmes</v>
      </c>
      <c r="F279" s="17" t="s">
        <v>877</v>
      </c>
      <c r="G279" s="6" t="s">
        <v>1</v>
      </c>
      <c r="H279" s="6">
        <v>2</v>
      </c>
      <c r="I279" s="6" t="s">
        <v>17</v>
      </c>
      <c r="J279" s="6" t="s">
        <v>680</v>
      </c>
      <c r="K279" s="20">
        <v>320</v>
      </c>
      <c r="L279" s="20">
        <v>380</v>
      </c>
      <c r="M279" s="17" t="s">
        <v>878</v>
      </c>
      <c r="N279" s="17"/>
      <c r="AA279" s="17" t="s">
        <v>575</v>
      </c>
      <c r="AB279" t="s">
        <v>1279</v>
      </c>
    </row>
    <row r="280" spans="1:28" ht="13.35" customHeight="1" x14ac:dyDescent="0.25">
      <c r="A280" s="6">
        <v>278</v>
      </c>
      <c r="B280" s="6">
        <v>2018</v>
      </c>
      <c r="C280" s="6" t="s">
        <v>818</v>
      </c>
      <c r="D280" s="6" t="s">
        <v>712</v>
      </c>
      <c r="E280" s="22" t="str">
        <f t="shared" si="4"/>
        <v>Samuel Billaud, Petit Chablis - In Bond</v>
      </c>
      <c r="F280" s="17" t="s">
        <v>879</v>
      </c>
      <c r="G280" s="6" t="s">
        <v>1</v>
      </c>
      <c r="H280" s="6">
        <v>12</v>
      </c>
      <c r="I280" s="6" t="s">
        <v>720</v>
      </c>
      <c r="J280" s="6" t="s">
        <v>0</v>
      </c>
      <c r="K280" s="20">
        <v>140</v>
      </c>
      <c r="L280" s="20">
        <v>170</v>
      </c>
      <c r="M280" s="17" t="s">
        <v>878</v>
      </c>
      <c r="N280" s="17"/>
      <c r="AA280" s="17" t="s">
        <v>576</v>
      </c>
      <c r="AB280" t="s">
        <v>1280</v>
      </c>
    </row>
    <row r="281" spans="1:28" ht="13.35" customHeight="1" x14ac:dyDescent="0.25">
      <c r="A281" s="6">
        <v>279</v>
      </c>
      <c r="B281" s="6">
        <v>2019</v>
      </c>
      <c r="C281" s="6" t="s">
        <v>818</v>
      </c>
      <c r="D281" s="6" t="s">
        <v>712</v>
      </c>
      <c r="E281" s="22" t="str">
        <f t="shared" si="4"/>
        <v>Pierre-Yves Colin-Morey, Puligny-Montrachet Premier Cru, Les Folatieres</v>
      </c>
      <c r="F281" s="17" t="s">
        <v>877</v>
      </c>
      <c r="G281" s="6" t="s">
        <v>1</v>
      </c>
      <c r="H281" s="6">
        <v>3</v>
      </c>
      <c r="I281" s="6" t="s">
        <v>17</v>
      </c>
      <c r="J281" s="6" t="s">
        <v>680</v>
      </c>
      <c r="K281" s="20">
        <v>600</v>
      </c>
      <c r="L281" s="20">
        <v>800</v>
      </c>
      <c r="M281" s="17" t="s">
        <v>878</v>
      </c>
      <c r="N281" s="17"/>
      <c r="AA281" s="17" t="s">
        <v>577</v>
      </c>
      <c r="AB281" t="s">
        <v>1281</v>
      </c>
    </row>
    <row r="282" spans="1:28" ht="13.35" customHeight="1" x14ac:dyDescent="0.25">
      <c r="A282" s="6">
        <v>280</v>
      </c>
      <c r="B282" s="6">
        <v>2019</v>
      </c>
      <c r="C282" s="6" t="s">
        <v>818</v>
      </c>
      <c r="D282" s="6" t="s">
        <v>712</v>
      </c>
      <c r="E282" s="22" t="str">
        <f t="shared" si="4"/>
        <v>Pierre-Yves Colin-Morey, Puligny-Montrachet Premier Cru, Les Garennes</v>
      </c>
      <c r="F282" s="17" t="s">
        <v>877</v>
      </c>
      <c r="G282" s="6" t="s">
        <v>1</v>
      </c>
      <c r="H282" s="6">
        <v>1</v>
      </c>
      <c r="I282" s="6" t="s">
        <v>17</v>
      </c>
      <c r="J282" s="6" t="s">
        <v>680</v>
      </c>
      <c r="K282" s="20">
        <v>150</v>
      </c>
      <c r="L282" s="20">
        <v>200</v>
      </c>
      <c r="M282" s="17" t="s">
        <v>878</v>
      </c>
      <c r="N282" s="17"/>
      <c r="AA282" s="17" t="s">
        <v>578</v>
      </c>
      <c r="AB282" t="s">
        <v>1282</v>
      </c>
    </row>
    <row r="283" spans="1:28" ht="13.35" customHeight="1" x14ac:dyDescent="0.25">
      <c r="A283" s="6">
        <v>281</v>
      </c>
      <c r="B283" s="6">
        <v>2019</v>
      </c>
      <c r="C283" s="6" t="s">
        <v>818</v>
      </c>
      <c r="D283" s="6" t="s">
        <v>712</v>
      </c>
      <c r="E283" s="22" t="str">
        <f t="shared" si="4"/>
        <v>Pierre-Yves Colin-Morey, Meursault Premier Cru, Charmes</v>
      </c>
      <c r="F283" s="17" t="s">
        <v>877</v>
      </c>
      <c r="G283" s="6" t="s">
        <v>1</v>
      </c>
      <c r="H283" s="6">
        <v>6</v>
      </c>
      <c r="I283" s="6" t="s">
        <v>720</v>
      </c>
      <c r="J283" s="6" t="s">
        <v>680</v>
      </c>
      <c r="K283" s="20">
        <v>1300</v>
      </c>
      <c r="L283" s="20">
        <v>1700</v>
      </c>
      <c r="M283" s="17" t="s">
        <v>878</v>
      </c>
      <c r="N283" s="17"/>
      <c r="AA283" s="17" t="s">
        <v>575</v>
      </c>
      <c r="AB283" t="s">
        <v>1283</v>
      </c>
    </row>
    <row r="284" spans="1:28" ht="13.35" customHeight="1" x14ac:dyDescent="0.25">
      <c r="A284" s="6">
        <v>282</v>
      </c>
      <c r="B284" s="6">
        <v>2019</v>
      </c>
      <c r="C284" s="6" t="s">
        <v>818</v>
      </c>
      <c r="D284" s="6" t="s">
        <v>712</v>
      </c>
      <c r="E284" s="22" t="str">
        <f t="shared" si="4"/>
        <v>Pierre-Yves Colin-Morey, Chassagne-Montrachet Premier Cru, Morgeot Blanc</v>
      </c>
      <c r="F284" s="17" t="s">
        <v>877</v>
      </c>
      <c r="G284" s="6" t="s">
        <v>1</v>
      </c>
      <c r="H284" s="6">
        <v>2</v>
      </c>
      <c r="I284" s="6" t="s">
        <v>17</v>
      </c>
      <c r="J284" s="6" t="s">
        <v>680</v>
      </c>
      <c r="K284" s="20">
        <v>280</v>
      </c>
      <c r="L284" s="20">
        <v>380</v>
      </c>
      <c r="M284" s="17" t="s">
        <v>869</v>
      </c>
      <c r="N284" s="17"/>
      <c r="AA284" s="17" t="s">
        <v>574</v>
      </c>
      <c r="AB284" t="s">
        <v>1284</v>
      </c>
    </row>
    <row r="285" spans="1:28" ht="13.35" customHeight="1" x14ac:dyDescent="0.25">
      <c r="A285" s="6">
        <v>283</v>
      </c>
      <c r="B285" s="6">
        <v>2019</v>
      </c>
      <c r="C285" s="6" t="s">
        <v>818</v>
      </c>
      <c r="D285" s="6" t="s">
        <v>712</v>
      </c>
      <c r="E285" s="22" t="str">
        <f t="shared" si="4"/>
        <v>Pierre-Yves Colin-Morey, Puligny-Montrachet</v>
      </c>
      <c r="F285" s="17" t="s">
        <v>877</v>
      </c>
      <c r="G285" s="6" t="s">
        <v>1</v>
      </c>
      <c r="H285" s="6">
        <v>3</v>
      </c>
      <c r="I285" s="6" t="s">
        <v>17</v>
      </c>
      <c r="J285" s="6" t="s">
        <v>680</v>
      </c>
      <c r="K285" s="20">
        <v>300</v>
      </c>
      <c r="L285" s="20">
        <v>360</v>
      </c>
      <c r="M285" s="17" t="s">
        <v>878</v>
      </c>
      <c r="N285" s="17"/>
      <c r="AA285" s="17" t="s">
        <v>579</v>
      </c>
      <c r="AB285" t="s">
        <v>1285</v>
      </c>
    </row>
    <row r="286" spans="1:28" ht="13.35" customHeight="1" x14ac:dyDescent="0.25">
      <c r="A286" s="6">
        <v>284</v>
      </c>
      <c r="B286" s="6">
        <v>2020</v>
      </c>
      <c r="C286" s="6" t="s">
        <v>818</v>
      </c>
      <c r="D286" s="6" t="s">
        <v>712</v>
      </c>
      <c r="E286" s="22" t="str">
        <f t="shared" si="4"/>
        <v>Caroline Morey, Chassagne-Montrachet Premier Cru, Les Vergers</v>
      </c>
      <c r="F286" s="17" t="s">
        <v>880</v>
      </c>
      <c r="G286" s="6" t="s">
        <v>1</v>
      </c>
      <c r="H286" s="6">
        <v>6</v>
      </c>
      <c r="I286" s="6" t="s">
        <v>720</v>
      </c>
      <c r="J286" s="6" t="s">
        <v>680</v>
      </c>
      <c r="K286" s="20">
        <v>600</v>
      </c>
      <c r="L286" s="20">
        <v>800</v>
      </c>
      <c r="M286" s="17" t="s">
        <v>878</v>
      </c>
      <c r="N286" s="17"/>
      <c r="AA286" s="17" t="s">
        <v>580</v>
      </c>
      <c r="AB286" t="s">
        <v>1286</v>
      </c>
    </row>
    <row r="287" spans="1:28" ht="13.35" customHeight="1" x14ac:dyDescent="0.25">
      <c r="A287" s="6">
        <v>285</v>
      </c>
      <c r="B287" s="6">
        <v>2020</v>
      </c>
      <c r="C287" s="6" t="s">
        <v>818</v>
      </c>
      <c r="D287" s="6" t="s">
        <v>712</v>
      </c>
      <c r="E287" s="22" t="str">
        <f t="shared" si="4"/>
        <v>Caroline Morey, Chassagne-Montrachet Premier Cru, Les Vergers</v>
      </c>
      <c r="F287" s="17" t="s">
        <v>880</v>
      </c>
      <c r="G287" s="6" t="s">
        <v>1</v>
      </c>
      <c r="H287" s="6">
        <v>6</v>
      </c>
      <c r="I287" s="6" t="s">
        <v>720</v>
      </c>
      <c r="J287" s="6" t="s">
        <v>680</v>
      </c>
      <c r="K287" s="20">
        <v>500</v>
      </c>
      <c r="L287" s="20">
        <v>700</v>
      </c>
      <c r="M287" s="17" t="s">
        <v>878</v>
      </c>
      <c r="N287" s="17"/>
      <c r="AA287" s="17" t="s">
        <v>580</v>
      </c>
      <c r="AB287" t="s">
        <v>1287</v>
      </c>
    </row>
    <row r="288" spans="1:28" ht="13.35" customHeight="1" x14ac:dyDescent="0.25">
      <c r="A288" s="6">
        <v>286</v>
      </c>
      <c r="B288" s="6">
        <v>2020</v>
      </c>
      <c r="C288" s="6" t="s">
        <v>818</v>
      </c>
      <c r="D288" s="6" t="s">
        <v>712</v>
      </c>
      <c r="E288" s="22" t="str">
        <f t="shared" si="4"/>
        <v>Pierre-Yves Colin-Morey, Chassagne-Montrachet Premier Cru, Morgeot Blanc</v>
      </c>
      <c r="F288" s="17" t="s">
        <v>877</v>
      </c>
      <c r="G288" s="6" t="s">
        <v>1</v>
      </c>
      <c r="H288" s="6">
        <v>4</v>
      </c>
      <c r="I288" s="6" t="s">
        <v>17</v>
      </c>
      <c r="J288" s="6" t="s">
        <v>680</v>
      </c>
      <c r="K288" s="20">
        <v>560</v>
      </c>
      <c r="L288" s="20">
        <v>750</v>
      </c>
      <c r="M288" s="17" t="s">
        <v>878</v>
      </c>
      <c r="N288" s="17"/>
      <c r="AA288" s="17" t="s">
        <v>574</v>
      </c>
      <c r="AB288" t="s">
        <v>1288</v>
      </c>
    </row>
    <row r="289" spans="1:28" ht="13.35" customHeight="1" x14ac:dyDescent="0.25">
      <c r="A289" s="6">
        <v>287</v>
      </c>
      <c r="B289" s="6">
        <v>2020</v>
      </c>
      <c r="C289" s="6" t="s">
        <v>818</v>
      </c>
      <c r="D289" s="6" t="s">
        <v>712</v>
      </c>
      <c r="E289" s="22" t="str">
        <f t="shared" si="4"/>
        <v>Pierre-Yves Colin-Morey, Meursault Premier Cru, Charmes</v>
      </c>
      <c r="F289" s="17" t="s">
        <v>877</v>
      </c>
      <c r="G289" s="6" t="s">
        <v>1</v>
      </c>
      <c r="H289" s="6">
        <v>3</v>
      </c>
      <c r="I289" s="6" t="s">
        <v>720</v>
      </c>
      <c r="J289" s="6" t="s">
        <v>680</v>
      </c>
      <c r="K289" s="20">
        <v>560</v>
      </c>
      <c r="L289" s="20">
        <v>650</v>
      </c>
      <c r="M289" s="17" t="s">
        <v>878</v>
      </c>
      <c r="N289" s="17"/>
      <c r="AA289" s="17" t="s">
        <v>575</v>
      </c>
      <c r="AB289" t="s">
        <v>1289</v>
      </c>
    </row>
    <row r="290" spans="1:28" ht="13.35" customHeight="1" x14ac:dyDescent="0.25">
      <c r="A290" s="6">
        <v>288</v>
      </c>
      <c r="B290" s="6">
        <v>2020</v>
      </c>
      <c r="C290" s="6" t="s">
        <v>818</v>
      </c>
      <c r="D290" s="6" t="s">
        <v>712</v>
      </c>
      <c r="E290" s="22" t="str">
        <f t="shared" si="4"/>
        <v>Pierre-Yves Colin-Morey, Puligny-Montrachet Premier Cru, La Garenne</v>
      </c>
      <c r="F290" s="17" t="s">
        <v>877</v>
      </c>
      <c r="G290" s="6" t="s">
        <v>1</v>
      </c>
      <c r="H290" s="6">
        <v>1</v>
      </c>
      <c r="I290" s="6" t="s">
        <v>17</v>
      </c>
      <c r="J290" s="6" t="s">
        <v>680</v>
      </c>
      <c r="K290" s="20">
        <v>220</v>
      </c>
      <c r="L290" s="20">
        <v>280</v>
      </c>
      <c r="M290" s="17" t="s">
        <v>869</v>
      </c>
      <c r="N290" s="17"/>
      <c r="AA290" s="17" t="s">
        <v>581</v>
      </c>
      <c r="AB290" t="s">
        <v>1290</v>
      </c>
    </row>
    <row r="291" spans="1:28" ht="13.35" customHeight="1" x14ac:dyDescent="0.25">
      <c r="A291" s="6">
        <v>289</v>
      </c>
      <c r="B291" s="6">
        <v>2020</v>
      </c>
      <c r="C291" s="6" t="s">
        <v>818</v>
      </c>
      <c r="D291" s="6" t="s">
        <v>712</v>
      </c>
      <c r="E291" s="22" t="str">
        <f t="shared" si="4"/>
        <v>Pierre-Yves Colin-Morey, Santenay Premier Cru, La Comme</v>
      </c>
      <c r="F291" s="17" t="s">
        <v>877</v>
      </c>
      <c r="G291" s="6" t="s">
        <v>1</v>
      </c>
      <c r="H291" s="6">
        <v>3</v>
      </c>
      <c r="I291" s="6" t="s">
        <v>720</v>
      </c>
      <c r="J291" s="6" t="s">
        <v>680</v>
      </c>
      <c r="K291" s="20">
        <v>130</v>
      </c>
      <c r="L291" s="20">
        <v>170</v>
      </c>
      <c r="M291" s="17" t="s">
        <v>869</v>
      </c>
      <c r="N291" s="17"/>
      <c r="AA291" s="17" t="s">
        <v>582</v>
      </c>
      <c r="AB291" t="s">
        <v>1291</v>
      </c>
    </row>
    <row r="292" spans="1:28" ht="13.35" customHeight="1" x14ac:dyDescent="0.25">
      <c r="A292" s="6">
        <v>290</v>
      </c>
      <c r="B292" s="6">
        <v>2020</v>
      </c>
      <c r="C292" s="6" t="s">
        <v>818</v>
      </c>
      <c r="D292" s="6" t="s">
        <v>712</v>
      </c>
      <c r="E292" s="22" t="str">
        <f t="shared" si="4"/>
        <v>Caroline Morey, Chassagne-Montrachet, Les Chambrees</v>
      </c>
      <c r="F292" s="17" t="s">
        <v>880</v>
      </c>
      <c r="G292" s="6" t="s">
        <v>1</v>
      </c>
      <c r="H292" s="6">
        <v>6</v>
      </c>
      <c r="I292" s="6" t="s">
        <v>720</v>
      </c>
      <c r="J292" s="6" t="s">
        <v>680</v>
      </c>
      <c r="K292" s="20">
        <v>400</v>
      </c>
      <c r="L292" s="20">
        <v>550</v>
      </c>
      <c r="M292" s="17" t="s">
        <v>869</v>
      </c>
      <c r="N292" s="17"/>
      <c r="AA292" s="17" t="s">
        <v>583</v>
      </c>
      <c r="AB292" t="s">
        <v>1292</v>
      </c>
    </row>
    <row r="293" spans="1:28" ht="13.35" customHeight="1" x14ac:dyDescent="0.25">
      <c r="A293" s="6">
        <v>291</v>
      </c>
      <c r="B293" s="6">
        <v>2020</v>
      </c>
      <c r="C293" s="6" t="s">
        <v>818</v>
      </c>
      <c r="D293" s="6" t="s">
        <v>712</v>
      </c>
      <c r="E293" s="22" t="str">
        <f t="shared" si="4"/>
        <v>Caroline Morey, Santenay, Les Cornieres Blanc</v>
      </c>
      <c r="F293" s="17" t="s">
        <v>880</v>
      </c>
      <c r="G293" s="6" t="s">
        <v>1</v>
      </c>
      <c r="H293" s="6">
        <v>6</v>
      </c>
      <c r="I293" s="6" t="s">
        <v>720</v>
      </c>
      <c r="J293" s="6" t="s">
        <v>680</v>
      </c>
      <c r="K293" s="20">
        <v>260</v>
      </c>
      <c r="L293" s="20">
        <v>320</v>
      </c>
      <c r="M293" s="17" t="s">
        <v>869</v>
      </c>
      <c r="N293" s="17"/>
      <c r="AA293" s="17" t="s">
        <v>584</v>
      </c>
      <c r="AB293" t="s">
        <v>1293</v>
      </c>
    </row>
    <row r="294" spans="1:28" ht="13.35" customHeight="1" x14ac:dyDescent="0.25">
      <c r="A294" s="6">
        <v>292</v>
      </c>
      <c r="B294" s="6">
        <v>2020</v>
      </c>
      <c r="C294" s="6" t="s">
        <v>818</v>
      </c>
      <c r="D294" s="6" t="s">
        <v>712</v>
      </c>
      <c r="E294" s="22" t="str">
        <f t="shared" si="4"/>
        <v>Domaine Genot-Boulanger, Meursault, Les Boucheres</v>
      </c>
      <c r="F294" s="17" t="s">
        <v>881</v>
      </c>
      <c r="G294" s="6" t="s">
        <v>1</v>
      </c>
      <c r="H294" s="6">
        <v>5</v>
      </c>
      <c r="I294" s="6" t="s">
        <v>12</v>
      </c>
      <c r="J294" s="6" t="s">
        <v>680</v>
      </c>
      <c r="K294" s="20">
        <v>300</v>
      </c>
      <c r="L294" s="20">
        <v>400</v>
      </c>
      <c r="M294" s="17" t="s">
        <v>882</v>
      </c>
      <c r="N294" s="17" t="s">
        <v>883</v>
      </c>
      <c r="AA294" s="17" t="s">
        <v>585</v>
      </c>
      <c r="AB294" t="s">
        <v>1294</v>
      </c>
    </row>
    <row r="295" spans="1:28" ht="13.35" customHeight="1" x14ac:dyDescent="0.25">
      <c r="A295" s="6">
        <v>293</v>
      </c>
      <c r="B295" s="6">
        <v>2020</v>
      </c>
      <c r="C295" s="6" t="s">
        <v>818</v>
      </c>
      <c r="D295" s="6" t="s">
        <v>712</v>
      </c>
      <c r="E295" s="22" t="str">
        <f t="shared" si="4"/>
        <v>Pierre-Yves Colin-Morey, Chassagne-Montrachet, Les Ancegnieres</v>
      </c>
      <c r="F295" s="17" t="s">
        <v>877</v>
      </c>
      <c r="G295" s="6" t="s">
        <v>1</v>
      </c>
      <c r="H295" s="6">
        <v>3</v>
      </c>
      <c r="I295" s="6" t="s">
        <v>17</v>
      </c>
      <c r="J295" s="6" t="s">
        <v>680</v>
      </c>
      <c r="K295" s="20">
        <v>320</v>
      </c>
      <c r="L295" s="20">
        <v>380</v>
      </c>
      <c r="M295" s="17" t="s">
        <v>878</v>
      </c>
      <c r="N295" s="17"/>
      <c r="AA295" s="17" t="s">
        <v>586</v>
      </c>
      <c r="AB295" t="s">
        <v>1295</v>
      </c>
    </row>
    <row r="296" spans="1:28" ht="13.35" customHeight="1" x14ac:dyDescent="0.25">
      <c r="A296" s="6">
        <v>294</v>
      </c>
      <c r="B296" s="6">
        <v>2020</v>
      </c>
      <c r="C296" s="6" t="s">
        <v>818</v>
      </c>
      <c r="D296" s="6" t="s">
        <v>712</v>
      </c>
      <c r="E296" s="22" t="str">
        <f t="shared" si="4"/>
        <v>Vaudoisey-Creusefond, Meursault</v>
      </c>
      <c r="F296" s="17" t="s">
        <v>860</v>
      </c>
      <c r="G296" s="6" t="s">
        <v>1</v>
      </c>
      <c r="H296" s="6">
        <v>12</v>
      </c>
      <c r="I296" s="6" t="s">
        <v>720</v>
      </c>
      <c r="J296" s="6" t="s">
        <v>680</v>
      </c>
      <c r="K296" s="20">
        <v>240</v>
      </c>
      <c r="L296" s="20">
        <v>320</v>
      </c>
      <c r="M296" s="17" t="s">
        <v>878</v>
      </c>
      <c r="N296" s="17" t="s">
        <v>832</v>
      </c>
      <c r="AA296" s="17" t="s">
        <v>587</v>
      </c>
      <c r="AB296" t="s">
        <v>1296</v>
      </c>
    </row>
    <row r="297" spans="1:28" ht="13.35" customHeight="1" x14ac:dyDescent="0.25">
      <c r="A297" s="6">
        <v>295</v>
      </c>
      <c r="B297" s="6">
        <v>2021</v>
      </c>
      <c r="C297" s="6" t="s">
        <v>818</v>
      </c>
      <c r="D297" s="6" t="s">
        <v>712</v>
      </c>
      <c r="E297" s="22" t="str">
        <f t="shared" si="4"/>
        <v>Pierre-Yves Colin-Morey, Chassagne-Montrachet, Vieilles Vignes</v>
      </c>
      <c r="F297" s="17" t="s">
        <v>877</v>
      </c>
      <c r="G297" s="6" t="s">
        <v>1</v>
      </c>
      <c r="H297" s="6">
        <v>3</v>
      </c>
      <c r="I297" s="6" t="s">
        <v>17</v>
      </c>
      <c r="J297" s="6" t="s">
        <v>680</v>
      </c>
      <c r="K297" s="20">
        <v>300</v>
      </c>
      <c r="L297" s="20">
        <v>360</v>
      </c>
      <c r="M297" s="17" t="s">
        <v>878</v>
      </c>
      <c r="N297" s="17"/>
      <c r="AA297" s="17" t="s">
        <v>588</v>
      </c>
      <c r="AB297" t="s">
        <v>1297</v>
      </c>
    </row>
    <row r="298" spans="1:28" ht="13.35" customHeight="1" x14ac:dyDescent="0.25">
      <c r="A298" s="6">
        <v>296</v>
      </c>
      <c r="B298" s="6">
        <v>2021</v>
      </c>
      <c r="C298" s="6" t="s">
        <v>818</v>
      </c>
      <c r="D298" s="6" t="s">
        <v>712</v>
      </c>
      <c r="E298" s="22" t="str">
        <f t="shared" si="4"/>
        <v>Caroline Morey, Santenay, Les Cornieres Blanc</v>
      </c>
      <c r="F298" s="17" t="s">
        <v>880</v>
      </c>
      <c r="G298" s="6" t="s">
        <v>1</v>
      </c>
      <c r="H298" s="6">
        <v>6</v>
      </c>
      <c r="I298" s="6" t="s">
        <v>720</v>
      </c>
      <c r="J298" s="6" t="s">
        <v>680</v>
      </c>
      <c r="K298" s="20">
        <v>260</v>
      </c>
      <c r="L298" s="20">
        <v>320</v>
      </c>
      <c r="M298" s="17" t="s">
        <v>884</v>
      </c>
      <c r="N298" s="17"/>
      <c r="AA298" s="17" t="s">
        <v>584</v>
      </c>
      <c r="AB298" t="s">
        <v>1298</v>
      </c>
    </row>
    <row r="299" spans="1:28" ht="13.35" customHeight="1" x14ac:dyDescent="0.25">
      <c r="A299" s="6">
        <v>297</v>
      </c>
      <c r="B299" s="6">
        <v>2022</v>
      </c>
      <c r="C299" s="6" t="s">
        <v>818</v>
      </c>
      <c r="D299" s="6" t="s">
        <v>712</v>
      </c>
      <c r="E299" s="22" t="str">
        <f t="shared" si="4"/>
        <v>Domaine Cellier Moines, Montagny Premier Cru, Les Combes</v>
      </c>
      <c r="F299" s="17" t="s">
        <v>885</v>
      </c>
      <c r="G299" s="6" t="s">
        <v>1</v>
      </c>
      <c r="H299" s="6">
        <v>6</v>
      </c>
      <c r="I299" s="6" t="s">
        <v>720</v>
      </c>
      <c r="J299" s="6" t="s">
        <v>680</v>
      </c>
      <c r="K299" s="20">
        <v>120</v>
      </c>
      <c r="L299" s="20">
        <v>160</v>
      </c>
      <c r="M299" s="17"/>
      <c r="N299" s="17"/>
      <c r="AA299" s="17" t="s">
        <v>589</v>
      </c>
      <c r="AB299" t="s">
        <v>1299</v>
      </c>
    </row>
    <row r="300" spans="1:28" ht="13.35" customHeight="1" x14ac:dyDescent="0.25">
      <c r="A300" s="6">
        <v>298</v>
      </c>
      <c r="B300" s="6">
        <v>2022</v>
      </c>
      <c r="C300" s="6" t="s">
        <v>818</v>
      </c>
      <c r="D300" s="6" t="s">
        <v>712</v>
      </c>
      <c r="E300" s="22" t="str">
        <f t="shared" si="4"/>
        <v>Domaine Roulot, Bourgogne, Blanc</v>
      </c>
      <c r="F300" s="17" t="s">
        <v>886</v>
      </c>
      <c r="G300" s="6" t="s">
        <v>1</v>
      </c>
      <c r="H300" s="6">
        <v>6</v>
      </c>
      <c r="I300" s="6" t="s">
        <v>720</v>
      </c>
      <c r="J300" s="6" t="s">
        <v>680</v>
      </c>
      <c r="K300" s="20">
        <v>300</v>
      </c>
      <c r="L300" s="20">
        <v>400</v>
      </c>
      <c r="M300" s="17" t="s">
        <v>887</v>
      </c>
      <c r="N300" s="17"/>
      <c r="AA300" s="17" t="s">
        <v>590</v>
      </c>
      <c r="AB300" t="s">
        <v>1300</v>
      </c>
    </row>
    <row r="301" spans="1:28" ht="13.35" customHeight="1" x14ac:dyDescent="0.25">
      <c r="A301" s="6">
        <v>299</v>
      </c>
      <c r="B301" s="6" t="s">
        <v>694</v>
      </c>
      <c r="C301" s="6" t="s">
        <v>818</v>
      </c>
      <c r="D301" s="6" t="s">
        <v>712</v>
      </c>
      <c r="E301" s="22" t="str">
        <f t="shared" si="4"/>
        <v>2016/2019 Mixed Lot of Pierre-Yves Colin-Morey, Burgundy</v>
      </c>
      <c r="F301" s="17" t="s">
        <v>877</v>
      </c>
      <c r="G301" s="6" t="s">
        <v>1</v>
      </c>
      <c r="H301" s="6">
        <v>4</v>
      </c>
      <c r="I301" s="6" t="s">
        <v>17</v>
      </c>
      <c r="J301" s="6" t="s">
        <v>680</v>
      </c>
      <c r="K301" s="20">
        <v>500</v>
      </c>
      <c r="L301" s="20">
        <v>700</v>
      </c>
      <c r="M301" s="17" t="s">
        <v>888</v>
      </c>
      <c r="N301" s="17"/>
      <c r="AA301" s="17" t="s">
        <v>591</v>
      </c>
      <c r="AB301" t="s">
        <v>1301</v>
      </c>
    </row>
    <row r="302" spans="1:28" ht="13.35" customHeight="1" x14ac:dyDescent="0.25">
      <c r="A302" s="6">
        <v>300</v>
      </c>
      <c r="B302" s="6">
        <v>2014</v>
      </c>
      <c r="C302" s="6" t="s">
        <v>760</v>
      </c>
      <c r="D302" s="6" t="s">
        <v>3</v>
      </c>
      <c r="E302" s="22" t="str">
        <f t="shared" si="4"/>
        <v>Domaine Guiberteau, Saumur, Arboises - In Bond</v>
      </c>
      <c r="F302" s="17" t="s">
        <v>889</v>
      </c>
      <c r="G302" s="6" t="s">
        <v>1</v>
      </c>
      <c r="H302" s="6">
        <v>6</v>
      </c>
      <c r="I302" s="6" t="s">
        <v>720</v>
      </c>
      <c r="J302" s="6" t="s">
        <v>0</v>
      </c>
      <c r="K302" s="20">
        <v>180</v>
      </c>
      <c r="L302" s="20">
        <v>240</v>
      </c>
      <c r="M302" s="17"/>
      <c r="N302" s="17"/>
      <c r="AA302" s="17" t="s">
        <v>592</v>
      </c>
      <c r="AB302" t="s">
        <v>1302</v>
      </c>
    </row>
    <row r="303" spans="1:28" ht="13.35" customHeight="1" x14ac:dyDescent="0.25">
      <c r="A303" s="6">
        <v>301</v>
      </c>
      <c r="B303" s="6">
        <v>1978</v>
      </c>
      <c r="C303" s="6" t="s">
        <v>892</v>
      </c>
      <c r="D303" s="6" t="s">
        <v>3</v>
      </c>
      <c r="E303" s="22" t="str">
        <f t="shared" si="4"/>
        <v>Chateau Rayas, Chateauneuf-du-Pape</v>
      </c>
      <c r="F303" s="17" t="s">
        <v>890</v>
      </c>
      <c r="G303" s="6" t="s">
        <v>1</v>
      </c>
      <c r="H303" s="6">
        <v>1</v>
      </c>
      <c r="I303" s="6" t="s">
        <v>17</v>
      </c>
      <c r="J303" s="6" t="s">
        <v>680</v>
      </c>
      <c r="K303" s="20">
        <v>1000</v>
      </c>
      <c r="L303" s="20">
        <v>1500</v>
      </c>
      <c r="M303" s="17" t="s">
        <v>891</v>
      </c>
      <c r="N303" s="17"/>
      <c r="AA303" s="17" t="s">
        <v>593</v>
      </c>
      <c r="AB303" t="s">
        <v>1303</v>
      </c>
    </row>
    <row r="304" spans="1:28" ht="13.35" customHeight="1" x14ac:dyDescent="0.25">
      <c r="A304" s="6">
        <v>302</v>
      </c>
      <c r="B304" s="6">
        <v>1982</v>
      </c>
      <c r="C304" s="6" t="s">
        <v>892</v>
      </c>
      <c r="D304" s="6" t="s">
        <v>3</v>
      </c>
      <c r="E304" s="22" t="str">
        <f t="shared" si="4"/>
        <v>Jean-Louis Chave, Hermitage</v>
      </c>
      <c r="F304" s="17" t="s">
        <v>893</v>
      </c>
      <c r="G304" s="6" t="s">
        <v>1</v>
      </c>
      <c r="H304" s="6">
        <v>1</v>
      </c>
      <c r="I304" s="6" t="s">
        <v>17</v>
      </c>
      <c r="J304" s="6" t="s">
        <v>680</v>
      </c>
      <c r="K304" s="20">
        <v>300</v>
      </c>
      <c r="L304" s="20">
        <v>500</v>
      </c>
      <c r="M304" s="17" t="s">
        <v>894</v>
      </c>
      <c r="N304" s="17"/>
      <c r="AA304" s="17" t="s">
        <v>594</v>
      </c>
      <c r="AB304" t="s">
        <v>1304</v>
      </c>
    </row>
    <row r="305" spans="1:28" ht="13.35" customHeight="1" x14ac:dyDescent="0.25">
      <c r="A305" s="6">
        <v>303</v>
      </c>
      <c r="B305" s="6">
        <v>1983</v>
      </c>
      <c r="C305" s="6" t="s">
        <v>892</v>
      </c>
      <c r="D305" s="6" t="s">
        <v>3</v>
      </c>
      <c r="E305" s="22" t="str">
        <f t="shared" si="4"/>
        <v>Chateau Rayas, Chateauneuf-du-Pape</v>
      </c>
      <c r="F305" s="17" t="s">
        <v>890</v>
      </c>
      <c r="G305" s="6" t="s">
        <v>1</v>
      </c>
      <c r="H305" s="6">
        <v>1</v>
      </c>
      <c r="I305" s="6" t="s">
        <v>17</v>
      </c>
      <c r="J305" s="6" t="s">
        <v>680</v>
      </c>
      <c r="K305" s="20">
        <v>700</v>
      </c>
      <c r="L305" s="20">
        <v>1000</v>
      </c>
      <c r="M305" s="17" t="s">
        <v>895</v>
      </c>
      <c r="N305" s="17"/>
      <c r="AA305" s="17" t="s">
        <v>593</v>
      </c>
      <c r="AB305" t="s">
        <v>1305</v>
      </c>
    </row>
    <row r="306" spans="1:28" ht="13.35" customHeight="1" x14ac:dyDescent="0.25">
      <c r="A306" s="6">
        <v>304</v>
      </c>
      <c r="B306" s="6">
        <v>1988</v>
      </c>
      <c r="C306" s="6" t="s">
        <v>892</v>
      </c>
      <c r="D306" s="6" t="s">
        <v>3</v>
      </c>
      <c r="E306" s="22" t="str">
        <f t="shared" si="4"/>
        <v>Jean-Louis Chave, Hermitage</v>
      </c>
      <c r="F306" s="17" t="s">
        <v>893</v>
      </c>
      <c r="G306" s="6" t="s">
        <v>1</v>
      </c>
      <c r="H306" s="6">
        <v>1</v>
      </c>
      <c r="I306" s="6" t="s">
        <v>17</v>
      </c>
      <c r="J306" s="6" t="s">
        <v>680</v>
      </c>
      <c r="K306" s="20">
        <v>220</v>
      </c>
      <c r="L306" s="20">
        <v>320</v>
      </c>
      <c r="M306" s="17" t="s">
        <v>896</v>
      </c>
      <c r="N306" s="17"/>
      <c r="AA306" s="17" t="s">
        <v>594</v>
      </c>
      <c r="AB306" t="s">
        <v>1306</v>
      </c>
    </row>
    <row r="307" spans="1:28" ht="13.35" customHeight="1" x14ac:dyDescent="0.25">
      <c r="A307" s="6">
        <v>305</v>
      </c>
      <c r="B307" s="6">
        <v>1990</v>
      </c>
      <c r="C307" s="6" t="s">
        <v>892</v>
      </c>
      <c r="D307" s="6" t="s">
        <v>3</v>
      </c>
      <c r="E307" s="22" t="str">
        <f t="shared" si="4"/>
        <v>Chateau de Beaucastel Rouge, Chateauneuf-du-Pape</v>
      </c>
      <c r="F307" s="17" t="s">
        <v>897</v>
      </c>
      <c r="G307" s="6" t="s">
        <v>1</v>
      </c>
      <c r="H307" s="6">
        <v>12</v>
      </c>
      <c r="I307" s="6" t="s">
        <v>12</v>
      </c>
      <c r="J307" s="6" t="s">
        <v>680</v>
      </c>
      <c r="K307" s="20">
        <v>700</v>
      </c>
      <c r="L307" s="20">
        <v>900</v>
      </c>
      <c r="M307" s="17" t="s">
        <v>898</v>
      </c>
      <c r="N307" s="17"/>
      <c r="AA307" s="17" t="s">
        <v>595</v>
      </c>
      <c r="AB307" t="s">
        <v>1307</v>
      </c>
    </row>
    <row r="308" spans="1:28" ht="13.35" customHeight="1" x14ac:dyDescent="0.25">
      <c r="A308" s="6">
        <v>306</v>
      </c>
      <c r="B308" s="6">
        <v>1990</v>
      </c>
      <c r="C308" s="6" t="s">
        <v>892</v>
      </c>
      <c r="D308" s="6" t="s">
        <v>3</v>
      </c>
      <c r="E308" s="22" t="str">
        <f t="shared" si="4"/>
        <v>Jean-Louis Chave, Hermitage</v>
      </c>
      <c r="F308" s="17" t="s">
        <v>893</v>
      </c>
      <c r="G308" s="6" t="s">
        <v>1</v>
      </c>
      <c r="H308" s="6">
        <v>2</v>
      </c>
      <c r="I308" s="6" t="s">
        <v>17</v>
      </c>
      <c r="J308" s="6" t="s">
        <v>680</v>
      </c>
      <c r="K308" s="20">
        <v>800</v>
      </c>
      <c r="L308" s="20">
        <v>1200</v>
      </c>
      <c r="M308" s="17" t="s">
        <v>777</v>
      </c>
      <c r="N308" s="17"/>
      <c r="AA308" s="17" t="s">
        <v>594</v>
      </c>
      <c r="AB308" t="s">
        <v>1308</v>
      </c>
    </row>
    <row r="309" spans="1:28" ht="13.35" customHeight="1" x14ac:dyDescent="0.25">
      <c r="A309" s="6">
        <v>307</v>
      </c>
      <c r="B309" s="6">
        <v>1990</v>
      </c>
      <c r="C309" s="6" t="s">
        <v>892</v>
      </c>
      <c r="D309" s="6" t="s">
        <v>3</v>
      </c>
      <c r="E309" s="22" t="str">
        <f t="shared" si="4"/>
        <v>Chateau Rayas, Chateauneuf-du-Pape</v>
      </c>
      <c r="F309" s="17" t="s">
        <v>890</v>
      </c>
      <c r="G309" s="6" t="s">
        <v>1</v>
      </c>
      <c r="H309" s="6">
        <v>1</v>
      </c>
      <c r="I309" s="6" t="s">
        <v>17</v>
      </c>
      <c r="J309" s="6" t="s">
        <v>680</v>
      </c>
      <c r="K309" s="20">
        <v>1000</v>
      </c>
      <c r="L309" s="20">
        <v>1500</v>
      </c>
      <c r="M309" s="17" t="s">
        <v>899</v>
      </c>
      <c r="N309" s="17"/>
      <c r="AA309" s="17" t="s">
        <v>593</v>
      </c>
      <c r="AB309" t="s">
        <v>1309</v>
      </c>
    </row>
    <row r="310" spans="1:28" ht="13.35" customHeight="1" x14ac:dyDescent="0.25">
      <c r="A310" s="6">
        <v>308</v>
      </c>
      <c r="B310" s="6">
        <v>1991</v>
      </c>
      <c r="C310" s="6" t="s">
        <v>892</v>
      </c>
      <c r="D310" s="6" t="s">
        <v>3</v>
      </c>
      <c r="E310" s="22" t="str">
        <f t="shared" si="4"/>
        <v>Gentaz Dervieux, Cote Rotie, Brune</v>
      </c>
      <c r="F310" s="17" t="s">
        <v>900</v>
      </c>
      <c r="G310" s="6" t="s">
        <v>1</v>
      </c>
      <c r="H310" s="6">
        <v>1</v>
      </c>
      <c r="I310" s="6" t="s">
        <v>17</v>
      </c>
      <c r="J310" s="6" t="s">
        <v>680</v>
      </c>
      <c r="K310" s="20">
        <v>1000</v>
      </c>
      <c r="L310" s="20">
        <v>2000</v>
      </c>
      <c r="M310" s="17" t="s">
        <v>901</v>
      </c>
      <c r="N310" s="17"/>
      <c r="AA310" s="17" t="s">
        <v>596</v>
      </c>
      <c r="AB310" t="s">
        <v>1310</v>
      </c>
    </row>
    <row r="311" spans="1:28" ht="13.35" customHeight="1" x14ac:dyDescent="0.25">
      <c r="A311" s="6">
        <v>309</v>
      </c>
      <c r="B311" s="6">
        <v>1992</v>
      </c>
      <c r="C311" s="6" t="s">
        <v>892</v>
      </c>
      <c r="D311" s="6" t="s">
        <v>3</v>
      </c>
      <c r="E311" s="22" t="str">
        <f t="shared" si="4"/>
        <v>Chateau Rayas, Chateauneuf-du-Pape</v>
      </c>
      <c r="F311" s="17" t="s">
        <v>890</v>
      </c>
      <c r="G311" s="6" t="s">
        <v>1</v>
      </c>
      <c r="H311" s="6">
        <v>1</v>
      </c>
      <c r="I311" s="6" t="s">
        <v>17</v>
      </c>
      <c r="J311" s="6" t="s">
        <v>680</v>
      </c>
      <c r="K311" s="20">
        <v>300</v>
      </c>
      <c r="L311" s="20">
        <v>500</v>
      </c>
      <c r="M311" s="17"/>
      <c r="N311" s="17"/>
      <c r="AA311" s="17" t="s">
        <v>593</v>
      </c>
      <c r="AB311" t="s">
        <v>1311</v>
      </c>
    </row>
    <row r="312" spans="1:28" ht="13.35" customHeight="1" x14ac:dyDescent="0.25">
      <c r="A312" s="6">
        <v>310</v>
      </c>
      <c r="B312" s="6">
        <v>1993</v>
      </c>
      <c r="C312" s="6" t="s">
        <v>892</v>
      </c>
      <c r="D312" s="6" t="s">
        <v>3</v>
      </c>
      <c r="E312" s="22" t="str">
        <f t="shared" si="4"/>
        <v>Thierry Allemand, Cornas, Chaillot</v>
      </c>
      <c r="F312" s="17" t="s">
        <v>902</v>
      </c>
      <c r="G312" s="6" t="s">
        <v>1</v>
      </c>
      <c r="H312" s="6">
        <v>9</v>
      </c>
      <c r="I312" s="6" t="s">
        <v>17</v>
      </c>
      <c r="J312" s="6" t="s">
        <v>680</v>
      </c>
      <c r="K312" s="20">
        <v>1500</v>
      </c>
      <c r="L312" s="20">
        <v>2000</v>
      </c>
      <c r="M312" s="17"/>
      <c r="N312" s="17"/>
      <c r="AA312" s="17" t="s">
        <v>597</v>
      </c>
      <c r="AB312" t="s">
        <v>1312</v>
      </c>
    </row>
    <row r="313" spans="1:28" ht="13.35" customHeight="1" x14ac:dyDescent="0.25">
      <c r="A313" s="6">
        <v>311</v>
      </c>
      <c r="B313" s="6">
        <v>2000</v>
      </c>
      <c r="C313" s="6" t="s">
        <v>892</v>
      </c>
      <c r="D313" s="6" t="s">
        <v>3</v>
      </c>
      <c r="E313" s="22" t="str">
        <f t="shared" si="4"/>
        <v>Maison Chapoutier, Hermitage, Ermitage Blanc L'oree</v>
      </c>
      <c r="F313" s="17" t="s">
        <v>873</v>
      </c>
      <c r="G313" s="6" t="s">
        <v>1</v>
      </c>
      <c r="H313" s="6">
        <v>6</v>
      </c>
      <c r="I313" s="6" t="s">
        <v>12</v>
      </c>
      <c r="J313" s="6" t="s">
        <v>680</v>
      </c>
      <c r="K313" s="20">
        <v>500</v>
      </c>
      <c r="L313" s="20">
        <v>700</v>
      </c>
      <c r="M313" s="17" t="s">
        <v>903</v>
      </c>
      <c r="N313" s="17" t="s">
        <v>904</v>
      </c>
      <c r="AA313" s="17" t="s">
        <v>598</v>
      </c>
      <c r="AB313" t="s">
        <v>1313</v>
      </c>
    </row>
    <row r="314" spans="1:28" ht="13.35" customHeight="1" x14ac:dyDescent="0.25">
      <c r="A314" s="6">
        <v>312</v>
      </c>
      <c r="B314" s="6">
        <v>2001</v>
      </c>
      <c r="C314" s="6" t="s">
        <v>892</v>
      </c>
      <c r="D314" s="6" t="s">
        <v>3</v>
      </c>
      <c r="E314" s="22" t="str">
        <f t="shared" si="4"/>
        <v>Chateau de Beaucastel Rouge, Chateauneuf-du-Pape (Magnums)</v>
      </c>
      <c r="F314" s="17" t="s">
        <v>897</v>
      </c>
      <c r="G314" s="6" t="s">
        <v>31</v>
      </c>
      <c r="H314" s="6">
        <v>6</v>
      </c>
      <c r="I314" s="6" t="s">
        <v>12</v>
      </c>
      <c r="J314" s="6" t="s">
        <v>680</v>
      </c>
      <c r="K314" s="20">
        <v>650</v>
      </c>
      <c r="L314" s="20">
        <v>850</v>
      </c>
      <c r="M314" s="17" t="s">
        <v>905</v>
      </c>
      <c r="N314" s="17"/>
      <c r="AA314" s="17" t="s">
        <v>599</v>
      </c>
      <c r="AB314" t="s">
        <v>1314</v>
      </c>
    </row>
    <row r="315" spans="1:28" ht="13.35" customHeight="1" x14ac:dyDescent="0.25">
      <c r="A315" s="6">
        <v>313</v>
      </c>
      <c r="B315" s="6">
        <v>2003</v>
      </c>
      <c r="C315" s="6" t="s">
        <v>892</v>
      </c>
      <c r="D315" s="6" t="s">
        <v>3</v>
      </c>
      <c r="E315" s="22" t="str">
        <f t="shared" si="4"/>
        <v>Domaine du Pegau, Chateauneuf-du-Pape, Da Capo (Double Magnum)</v>
      </c>
      <c r="F315" s="17" t="s">
        <v>906</v>
      </c>
      <c r="G315" s="6" t="s">
        <v>406</v>
      </c>
      <c r="H315" s="6">
        <v>1</v>
      </c>
      <c r="I315" s="6" t="s">
        <v>12</v>
      </c>
      <c r="J315" s="6" t="s">
        <v>680</v>
      </c>
      <c r="K315" s="20">
        <v>800</v>
      </c>
      <c r="L315" s="20">
        <v>1200</v>
      </c>
      <c r="M315" s="17"/>
      <c r="N315" s="17" t="s">
        <v>710</v>
      </c>
      <c r="AA315" s="17" t="s">
        <v>600</v>
      </c>
      <c r="AB315" t="s">
        <v>1315</v>
      </c>
    </row>
    <row r="316" spans="1:28" ht="13.35" customHeight="1" x14ac:dyDescent="0.25">
      <c r="A316" s="6">
        <v>314</v>
      </c>
      <c r="B316" s="6">
        <v>2004</v>
      </c>
      <c r="C316" s="6" t="s">
        <v>892</v>
      </c>
      <c r="D316" s="6" t="s">
        <v>3</v>
      </c>
      <c r="E316" s="22" t="str">
        <f t="shared" si="4"/>
        <v>Bosquet des Papes, Chateauneuf-du-Pape, A la Gloire de Mon Grand-Pere</v>
      </c>
      <c r="F316" s="17" t="s">
        <v>907</v>
      </c>
      <c r="G316" s="6" t="s">
        <v>1</v>
      </c>
      <c r="H316" s="6">
        <v>6</v>
      </c>
      <c r="I316" s="6" t="s">
        <v>720</v>
      </c>
      <c r="J316" s="6" t="s">
        <v>680</v>
      </c>
      <c r="K316" s="20">
        <v>90</v>
      </c>
      <c r="L316" s="20">
        <v>120</v>
      </c>
      <c r="M316" s="17"/>
      <c r="N316" s="17" t="s">
        <v>908</v>
      </c>
      <c r="AA316" s="17" t="s">
        <v>601</v>
      </c>
      <c r="AB316" t="s">
        <v>1316</v>
      </c>
    </row>
    <row r="317" spans="1:28" ht="13.35" customHeight="1" x14ac:dyDescent="0.25">
      <c r="A317" s="6">
        <v>315</v>
      </c>
      <c r="B317" s="6">
        <v>2005</v>
      </c>
      <c r="C317" s="6" t="s">
        <v>892</v>
      </c>
      <c r="D317" s="6" t="s">
        <v>3</v>
      </c>
      <c r="E317" s="22" t="str">
        <f t="shared" si="4"/>
        <v>Paul Jaboulet Aine, Crozes-Hermitage, Domaine de Thalabert</v>
      </c>
      <c r="F317" s="17" t="s">
        <v>909</v>
      </c>
      <c r="G317" s="6" t="s">
        <v>1</v>
      </c>
      <c r="H317" s="6">
        <v>12</v>
      </c>
      <c r="I317" s="6" t="s">
        <v>720</v>
      </c>
      <c r="J317" s="6" t="s">
        <v>680</v>
      </c>
      <c r="K317" s="20">
        <v>160</v>
      </c>
      <c r="L317" s="20">
        <v>260</v>
      </c>
      <c r="M317" s="17"/>
      <c r="N317" s="17" t="s">
        <v>908</v>
      </c>
      <c r="AA317" s="17" t="s">
        <v>602</v>
      </c>
      <c r="AB317" t="s">
        <v>1317</v>
      </c>
    </row>
    <row r="318" spans="1:28" ht="13.35" customHeight="1" x14ac:dyDescent="0.25">
      <c r="A318" s="6">
        <v>316</v>
      </c>
      <c r="B318" s="6">
        <v>2006</v>
      </c>
      <c r="C318" s="6" t="s">
        <v>892</v>
      </c>
      <c r="D318" s="6" t="s">
        <v>3</v>
      </c>
      <c r="E318" s="22" t="str">
        <f t="shared" si="4"/>
        <v>Paul Jaboulet Aine, Vacqueyras, Les Cypres</v>
      </c>
      <c r="F318" s="17" t="s">
        <v>909</v>
      </c>
      <c r="G318" s="6" t="s">
        <v>1</v>
      </c>
      <c r="H318" s="6">
        <v>12</v>
      </c>
      <c r="I318" s="6" t="s">
        <v>720</v>
      </c>
      <c r="J318" s="6" t="s">
        <v>680</v>
      </c>
      <c r="K318" s="20">
        <v>90</v>
      </c>
      <c r="L318" s="20">
        <v>120</v>
      </c>
      <c r="M318" s="17"/>
      <c r="N318" s="17" t="s">
        <v>908</v>
      </c>
      <c r="AA318" s="17" t="s">
        <v>603</v>
      </c>
      <c r="AB318" t="s">
        <v>1318</v>
      </c>
    </row>
    <row r="319" spans="1:28" ht="13.35" customHeight="1" x14ac:dyDescent="0.25">
      <c r="A319" s="6">
        <v>317</v>
      </c>
      <c r="B319" s="6">
        <v>2010</v>
      </c>
      <c r="C319" s="6" t="s">
        <v>892</v>
      </c>
      <c r="D319" s="6" t="s">
        <v>3</v>
      </c>
      <c r="E319" s="22" t="str">
        <f t="shared" si="4"/>
        <v>Delubac, Cairanne, Bruneau</v>
      </c>
      <c r="F319" s="17" t="s">
        <v>910</v>
      </c>
      <c r="G319" s="6" t="s">
        <v>1</v>
      </c>
      <c r="H319" s="6">
        <v>12</v>
      </c>
      <c r="I319" s="6" t="s">
        <v>720</v>
      </c>
      <c r="J319" s="6" t="s">
        <v>680</v>
      </c>
      <c r="K319" s="20">
        <v>90</v>
      </c>
      <c r="L319" s="20">
        <v>120</v>
      </c>
      <c r="M319" s="17"/>
      <c r="N319" s="17" t="s">
        <v>908</v>
      </c>
      <c r="AA319" s="17" t="s">
        <v>604</v>
      </c>
      <c r="AB319" t="s">
        <v>1319</v>
      </c>
    </row>
    <row r="320" spans="1:28" ht="13.35" customHeight="1" x14ac:dyDescent="0.25">
      <c r="A320" s="6">
        <v>318</v>
      </c>
      <c r="B320" s="6">
        <v>2012</v>
      </c>
      <c r="C320" s="6" t="s">
        <v>892</v>
      </c>
      <c r="D320" s="6" t="s">
        <v>3</v>
      </c>
      <c r="E320" s="22" t="str">
        <f t="shared" si="4"/>
        <v>Mas de Libian, Cotes du Rhone Villages, Khayyam</v>
      </c>
      <c r="F320" s="17" t="s">
        <v>911</v>
      </c>
      <c r="G320" s="6" t="s">
        <v>1</v>
      </c>
      <c r="H320" s="6">
        <v>12</v>
      </c>
      <c r="I320" s="6" t="s">
        <v>720</v>
      </c>
      <c r="J320" s="6" t="s">
        <v>680</v>
      </c>
      <c r="K320" s="20">
        <v>60</v>
      </c>
      <c r="L320" s="20">
        <v>120</v>
      </c>
      <c r="M320" s="17"/>
      <c r="N320" s="17" t="s">
        <v>908</v>
      </c>
      <c r="AA320" s="17" t="s">
        <v>605</v>
      </c>
      <c r="AB320" t="s">
        <v>1320</v>
      </c>
    </row>
    <row r="321" spans="1:28" ht="13.35" customHeight="1" x14ac:dyDescent="0.25">
      <c r="A321" s="6">
        <v>319</v>
      </c>
      <c r="B321" s="6">
        <v>2015</v>
      </c>
      <c r="C321" s="6" t="s">
        <v>892</v>
      </c>
      <c r="D321" s="6" t="s">
        <v>3</v>
      </c>
      <c r="E321" s="22" t="str">
        <f t="shared" si="4"/>
        <v>Pierre Gaillard, Cote Rotie, Esprit Blonde - In Bond</v>
      </c>
      <c r="F321" s="17" t="s">
        <v>912</v>
      </c>
      <c r="G321" s="6" t="s">
        <v>1</v>
      </c>
      <c r="H321" s="6">
        <v>6</v>
      </c>
      <c r="I321" s="6" t="s">
        <v>720</v>
      </c>
      <c r="J321" s="6" t="s">
        <v>0</v>
      </c>
      <c r="K321" s="20">
        <v>240</v>
      </c>
      <c r="L321" s="20">
        <v>300</v>
      </c>
      <c r="M321" s="17"/>
      <c r="N321" s="17"/>
      <c r="AA321" s="17" t="s">
        <v>606</v>
      </c>
      <c r="AB321" t="s">
        <v>1321</v>
      </c>
    </row>
    <row r="322" spans="1:28" ht="13.35" customHeight="1" x14ac:dyDescent="0.25">
      <c r="A322" s="6">
        <v>320</v>
      </c>
      <c r="B322" s="6">
        <v>2017</v>
      </c>
      <c r="C322" s="6" t="s">
        <v>892</v>
      </c>
      <c r="D322" s="6" t="s">
        <v>3</v>
      </c>
      <c r="E322" s="22" t="str">
        <f t="shared" si="4"/>
        <v>Jean-Claude Marsanne, Saint Joseph - In Bond</v>
      </c>
      <c r="F322" s="17" t="s">
        <v>913</v>
      </c>
      <c r="G322" s="6" t="s">
        <v>1</v>
      </c>
      <c r="H322" s="6">
        <v>12</v>
      </c>
      <c r="I322" s="6" t="s">
        <v>720</v>
      </c>
      <c r="J322" s="6" t="s">
        <v>0</v>
      </c>
      <c r="K322" s="20">
        <v>180</v>
      </c>
      <c r="L322" s="20">
        <v>240</v>
      </c>
      <c r="M322" s="17"/>
      <c r="N322" s="17"/>
      <c r="AA322" s="17" t="s">
        <v>607</v>
      </c>
      <c r="AB322" t="s">
        <v>1322</v>
      </c>
    </row>
    <row r="323" spans="1:28" ht="13.35" customHeight="1" x14ac:dyDescent="0.25">
      <c r="A323" s="6">
        <v>321</v>
      </c>
      <c r="B323" s="6">
        <v>2020</v>
      </c>
      <c r="C323" s="6" t="s">
        <v>892</v>
      </c>
      <c r="D323" s="6" t="s">
        <v>3</v>
      </c>
      <c r="E323" s="22" t="str">
        <f t="shared" si="4"/>
        <v>Font Courtedune, Chateauneuf-du-Pape - In Bond</v>
      </c>
      <c r="F323" s="17" t="s">
        <v>914</v>
      </c>
      <c r="G323" s="6" t="s">
        <v>1</v>
      </c>
      <c r="H323" s="6">
        <v>12</v>
      </c>
      <c r="I323" s="6" t="s">
        <v>720</v>
      </c>
      <c r="J323" s="6" t="s">
        <v>0</v>
      </c>
      <c r="K323" s="20">
        <v>180</v>
      </c>
      <c r="L323" s="20">
        <v>260</v>
      </c>
      <c r="M323" s="17" t="s">
        <v>809</v>
      </c>
      <c r="N323" s="17"/>
      <c r="AA323" s="17" t="s">
        <v>57</v>
      </c>
      <c r="AB323" t="s">
        <v>1323</v>
      </c>
    </row>
    <row r="324" spans="1:28" ht="13.35" customHeight="1" x14ac:dyDescent="0.25">
      <c r="A324" s="6">
        <v>322</v>
      </c>
      <c r="B324" s="6" t="s">
        <v>694</v>
      </c>
      <c r="C324" s="6" t="s">
        <v>892</v>
      </c>
      <c r="D324" s="6" t="s">
        <v>3</v>
      </c>
      <c r="E324" s="22" t="str">
        <f t="shared" ref="E324:E387" si="5">HYPERLINK(AB324,AA324)</f>
        <v>1996/1997 Mixed Lot of Paul Jaboulet Aine, Cornas, Domaine de Saint Pierre</v>
      </c>
      <c r="F324" s="17" t="s">
        <v>909</v>
      </c>
      <c r="G324" s="6" t="s">
        <v>1</v>
      </c>
      <c r="H324" s="6">
        <v>12</v>
      </c>
      <c r="I324" s="6" t="s">
        <v>12</v>
      </c>
      <c r="J324" s="6" t="s">
        <v>680</v>
      </c>
      <c r="K324" s="20">
        <v>150</v>
      </c>
      <c r="L324" s="20">
        <v>220</v>
      </c>
      <c r="M324" s="17" t="s">
        <v>915</v>
      </c>
      <c r="N324" s="17" t="s">
        <v>916</v>
      </c>
      <c r="AA324" s="17" t="s">
        <v>608</v>
      </c>
      <c r="AB324" t="s">
        <v>1324</v>
      </c>
    </row>
    <row r="325" spans="1:28" ht="13.35" customHeight="1" x14ac:dyDescent="0.25">
      <c r="A325" s="6">
        <v>323</v>
      </c>
      <c r="B325" s="6" t="s">
        <v>694</v>
      </c>
      <c r="C325" s="6" t="s">
        <v>892</v>
      </c>
      <c r="D325" s="6" t="s">
        <v>3</v>
      </c>
      <c r="E325" s="22" t="str">
        <f t="shared" si="5"/>
        <v>1996/2001 Maison Chapoutier, Hermitage, Ermitage Blanc L'oree</v>
      </c>
      <c r="F325" s="17" t="s">
        <v>873</v>
      </c>
      <c r="G325" s="6" t="s">
        <v>1</v>
      </c>
      <c r="H325" s="6">
        <v>7</v>
      </c>
      <c r="I325" s="6" t="s">
        <v>17</v>
      </c>
      <c r="J325" s="6" t="s">
        <v>680</v>
      </c>
      <c r="K325" s="20">
        <v>380</v>
      </c>
      <c r="L325" s="20">
        <v>550</v>
      </c>
      <c r="M325" s="17" t="s">
        <v>917</v>
      </c>
      <c r="N325" s="17" t="s">
        <v>718</v>
      </c>
      <c r="AA325" s="17" t="s">
        <v>609</v>
      </c>
      <c r="AB325" t="s">
        <v>1325</v>
      </c>
    </row>
    <row r="326" spans="1:28" ht="13.35" customHeight="1" x14ac:dyDescent="0.25">
      <c r="A326" s="6">
        <v>324</v>
      </c>
      <c r="B326" s="6">
        <v>2006</v>
      </c>
      <c r="C326" s="6" t="s">
        <v>892</v>
      </c>
      <c r="D326" s="6" t="s">
        <v>3</v>
      </c>
      <c r="E326" s="22" t="str">
        <f t="shared" si="5"/>
        <v>Mixed Lot of Paul Jaboulet Aine Crozes-Hermitage and Cornas</v>
      </c>
      <c r="F326" s="17" t="s">
        <v>909</v>
      </c>
      <c r="G326" s="6" t="s">
        <v>1</v>
      </c>
      <c r="H326" s="6">
        <v>12</v>
      </c>
      <c r="I326" s="6" t="s">
        <v>720</v>
      </c>
      <c r="J326" s="6" t="s">
        <v>680</v>
      </c>
      <c r="K326" s="20">
        <v>120</v>
      </c>
      <c r="L326" s="20">
        <v>180</v>
      </c>
      <c r="M326" s="17" t="s">
        <v>918</v>
      </c>
      <c r="N326" s="17" t="s">
        <v>908</v>
      </c>
      <c r="AA326" s="17" t="s">
        <v>610</v>
      </c>
      <c r="AB326" t="s">
        <v>1326</v>
      </c>
    </row>
    <row r="327" spans="1:28" ht="13.35" customHeight="1" x14ac:dyDescent="0.25">
      <c r="A327" s="6">
        <v>325</v>
      </c>
      <c r="B327" s="6">
        <v>2007</v>
      </c>
      <c r="C327" s="6" t="s">
        <v>892</v>
      </c>
      <c r="D327" s="6" t="s">
        <v>3</v>
      </c>
      <c r="E327" s="22" t="str">
        <f t="shared" si="5"/>
        <v>Domaine Pierre Usseglio, Chateauneuf-du-Pape, Reserve des 2 Freres</v>
      </c>
      <c r="F327" s="17" t="s">
        <v>919</v>
      </c>
      <c r="G327" s="6" t="s">
        <v>1</v>
      </c>
      <c r="H327" s="6">
        <v>6</v>
      </c>
      <c r="I327" s="6" t="s">
        <v>17</v>
      </c>
      <c r="J327" s="6" t="s">
        <v>680</v>
      </c>
      <c r="K327" s="20">
        <v>650</v>
      </c>
      <c r="L327" s="20">
        <v>800</v>
      </c>
      <c r="M327" s="17" t="s">
        <v>920</v>
      </c>
      <c r="N327" s="17" t="s">
        <v>805</v>
      </c>
      <c r="AA327" s="17" t="s">
        <v>611</v>
      </c>
      <c r="AB327" t="s">
        <v>1327</v>
      </c>
    </row>
    <row r="328" spans="1:28" ht="13.35" customHeight="1" x14ac:dyDescent="0.25">
      <c r="A328" s="6">
        <v>326</v>
      </c>
      <c r="B328" s="6">
        <v>2009</v>
      </c>
      <c r="C328" s="6" t="s">
        <v>892</v>
      </c>
      <c r="D328" s="6" t="s">
        <v>3</v>
      </c>
      <c r="E328" s="22" t="str">
        <f t="shared" si="5"/>
        <v>Mixed Lot of Paul Jaboulet Aine, Cotes du Rhone</v>
      </c>
      <c r="F328" s="17" t="s">
        <v>909</v>
      </c>
      <c r="G328" s="6" t="s">
        <v>1</v>
      </c>
      <c r="H328" s="6">
        <v>12</v>
      </c>
      <c r="I328" s="6" t="s">
        <v>720</v>
      </c>
      <c r="J328" s="6" t="s">
        <v>680</v>
      </c>
      <c r="K328" s="20">
        <v>70</v>
      </c>
      <c r="L328" s="20">
        <v>110</v>
      </c>
      <c r="M328" s="17" t="s">
        <v>921</v>
      </c>
      <c r="N328" s="17" t="s">
        <v>793</v>
      </c>
      <c r="AA328" s="17" t="s">
        <v>612</v>
      </c>
      <c r="AB328" t="s">
        <v>1328</v>
      </c>
    </row>
    <row r="329" spans="1:28" ht="13.35" customHeight="1" x14ac:dyDescent="0.25">
      <c r="A329" s="6">
        <v>327</v>
      </c>
      <c r="B329" s="6">
        <v>2012</v>
      </c>
      <c r="C329" s="6" t="s">
        <v>892</v>
      </c>
      <c r="D329" s="6" t="s">
        <v>3</v>
      </c>
      <c r="E329" s="22" t="str">
        <f t="shared" si="5"/>
        <v>Mixed Lot from Stephane Ogier and Domaine Rostaing</v>
      </c>
      <c r="F329" s="17" t="s">
        <v>922</v>
      </c>
      <c r="G329" s="6" t="s">
        <v>1</v>
      </c>
      <c r="H329" s="6">
        <v>12</v>
      </c>
      <c r="I329" s="6" t="s">
        <v>720</v>
      </c>
      <c r="J329" s="6" t="s">
        <v>680</v>
      </c>
      <c r="K329" s="20">
        <v>80</v>
      </c>
      <c r="L329" s="20">
        <v>120</v>
      </c>
      <c r="M329" s="17" t="s">
        <v>923</v>
      </c>
      <c r="N329" s="17" t="s">
        <v>793</v>
      </c>
      <c r="AA329" s="17" t="s">
        <v>613</v>
      </c>
      <c r="AB329" t="s">
        <v>1329</v>
      </c>
    </row>
    <row r="330" spans="1:28" ht="13.35" customHeight="1" x14ac:dyDescent="0.25">
      <c r="A330" s="6">
        <v>328</v>
      </c>
      <c r="B330" s="6">
        <v>2012</v>
      </c>
      <c r="C330" s="6" t="s">
        <v>892</v>
      </c>
      <c r="D330" s="6" t="s">
        <v>3</v>
      </c>
      <c r="E330" s="22" t="str">
        <f t="shared" si="5"/>
        <v>Mixed Lot of Saint-Joseph and Crozes-Hermitage</v>
      </c>
      <c r="F330" s="17"/>
      <c r="G330" s="6" t="s">
        <v>1</v>
      </c>
      <c r="H330" s="6">
        <v>12</v>
      </c>
      <c r="I330" s="6" t="s">
        <v>17</v>
      </c>
      <c r="J330" s="6" t="s">
        <v>680</v>
      </c>
      <c r="K330" s="20">
        <v>90</v>
      </c>
      <c r="L330" s="20">
        <v>120</v>
      </c>
      <c r="M330" s="17" t="s">
        <v>924</v>
      </c>
      <c r="N330" s="17" t="s">
        <v>793</v>
      </c>
      <c r="AA330" s="17" t="s">
        <v>614</v>
      </c>
      <c r="AB330" t="s">
        <v>1330</v>
      </c>
    </row>
    <row r="331" spans="1:28" ht="13.35" customHeight="1" x14ac:dyDescent="0.25">
      <c r="A331" s="6">
        <v>329</v>
      </c>
      <c r="B331" s="6" t="s">
        <v>694</v>
      </c>
      <c r="C331" s="6" t="s">
        <v>892</v>
      </c>
      <c r="D331" s="6" t="s">
        <v>3</v>
      </c>
      <c r="E331" s="22" t="str">
        <f t="shared" si="5"/>
        <v>1985/1986 Mixed Lot of Chateauneuf du Pape</v>
      </c>
      <c r="F331" s="17"/>
      <c r="G331" s="6" t="s">
        <v>1</v>
      </c>
      <c r="H331" s="6">
        <v>4</v>
      </c>
      <c r="I331" s="6" t="s">
        <v>17</v>
      </c>
      <c r="J331" s="6" t="s">
        <v>680</v>
      </c>
      <c r="K331" s="20">
        <v>180</v>
      </c>
      <c r="L331" s="20">
        <v>260</v>
      </c>
      <c r="M331" s="17" t="s">
        <v>925</v>
      </c>
      <c r="N331" s="17"/>
      <c r="AA331" s="17" t="s">
        <v>615</v>
      </c>
      <c r="AB331" t="s">
        <v>1331</v>
      </c>
    </row>
    <row r="332" spans="1:28" ht="13.35" customHeight="1" x14ac:dyDescent="0.25">
      <c r="A332" s="6">
        <v>330</v>
      </c>
      <c r="B332" s="6">
        <v>2013</v>
      </c>
      <c r="C332" s="6" t="s">
        <v>766</v>
      </c>
      <c r="D332" s="6" t="s">
        <v>3</v>
      </c>
      <c r="E332" s="22" t="str">
        <f t="shared" si="5"/>
        <v>Domaine de Bila-Haut, Cotes du Roussillon, Latour de France Occultum Lapidem - In Bond</v>
      </c>
      <c r="F332" s="17" t="s">
        <v>926</v>
      </c>
      <c r="G332" s="6" t="s">
        <v>1</v>
      </c>
      <c r="H332" s="6">
        <v>12</v>
      </c>
      <c r="I332" s="6" t="s">
        <v>720</v>
      </c>
      <c r="J332" s="6" t="s">
        <v>0</v>
      </c>
      <c r="K332" s="20">
        <v>80</v>
      </c>
      <c r="L332" s="20">
        <v>120</v>
      </c>
      <c r="M332" s="17" t="s">
        <v>739</v>
      </c>
      <c r="N332" s="17"/>
      <c r="AA332" s="17" t="s">
        <v>616</v>
      </c>
      <c r="AB332" t="s">
        <v>1332</v>
      </c>
    </row>
    <row r="333" spans="1:28" ht="13.35" customHeight="1" x14ac:dyDescent="0.25">
      <c r="A333" s="6">
        <v>331</v>
      </c>
      <c r="B333" s="6">
        <v>2015</v>
      </c>
      <c r="C333" s="6"/>
      <c r="D333" s="6" t="s">
        <v>3</v>
      </c>
      <c r="E333" s="22" t="str">
        <f t="shared" si="5"/>
        <v>Jean Foillard, Athanor, Morgon - In Bond</v>
      </c>
      <c r="F333" s="17" t="s">
        <v>927</v>
      </c>
      <c r="G333" s="6" t="s">
        <v>1</v>
      </c>
      <c r="H333" s="6">
        <v>11</v>
      </c>
      <c r="I333" s="6" t="s">
        <v>720</v>
      </c>
      <c r="J333" s="6" t="s">
        <v>0</v>
      </c>
      <c r="K333" s="20">
        <v>400</v>
      </c>
      <c r="L333" s="20">
        <v>500</v>
      </c>
      <c r="M333" s="17"/>
      <c r="N333" s="17"/>
      <c r="AA333" s="17" t="s">
        <v>617</v>
      </c>
      <c r="AB333" t="s">
        <v>1333</v>
      </c>
    </row>
    <row r="334" spans="1:28" ht="13.35" customHeight="1" x14ac:dyDescent="0.25">
      <c r="A334" s="6">
        <v>332</v>
      </c>
      <c r="B334" s="6">
        <v>2016</v>
      </c>
      <c r="C334" s="6"/>
      <c r="D334" s="6" t="s">
        <v>3</v>
      </c>
      <c r="E334" s="22" t="str">
        <f t="shared" si="5"/>
        <v>Lafage, Bastide Miraflors, Cotes du Roussillon - In Bond</v>
      </c>
      <c r="F334" s="17" t="s">
        <v>928</v>
      </c>
      <c r="G334" s="6" t="s">
        <v>1</v>
      </c>
      <c r="H334" s="6">
        <v>12</v>
      </c>
      <c r="I334" s="6" t="s">
        <v>720</v>
      </c>
      <c r="J334" s="6" t="s">
        <v>0</v>
      </c>
      <c r="K334" s="20">
        <v>100</v>
      </c>
      <c r="L334" s="20">
        <v>140</v>
      </c>
      <c r="M334" s="17" t="s">
        <v>847</v>
      </c>
      <c r="N334" s="17"/>
      <c r="AA334" s="17" t="s">
        <v>618</v>
      </c>
      <c r="AB334" t="s">
        <v>1334</v>
      </c>
    </row>
    <row r="335" spans="1:28" ht="13.35" customHeight="1" x14ac:dyDescent="0.25">
      <c r="A335" s="6">
        <v>333</v>
      </c>
      <c r="B335" s="6">
        <v>2016</v>
      </c>
      <c r="C335" s="6"/>
      <c r="D335" s="6" t="s">
        <v>3</v>
      </c>
      <c r="E335" s="22" t="str">
        <f t="shared" si="5"/>
        <v>Marcel Lapierre, Morgon (Magnums) - In Bond</v>
      </c>
      <c r="F335" s="17" t="s">
        <v>929</v>
      </c>
      <c r="G335" s="6" t="s">
        <v>31</v>
      </c>
      <c r="H335" s="6">
        <v>6</v>
      </c>
      <c r="I335" s="6" t="s">
        <v>720</v>
      </c>
      <c r="J335" s="6" t="s">
        <v>0</v>
      </c>
      <c r="K335" s="20">
        <v>130</v>
      </c>
      <c r="L335" s="20">
        <v>170</v>
      </c>
      <c r="M335" s="17"/>
      <c r="N335" s="17"/>
      <c r="AA335" s="17" t="s">
        <v>619</v>
      </c>
      <c r="AB335" t="s">
        <v>1335</v>
      </c>
    </row>
    <row r="336" spans="1:28" ht="13.35" customHeight="1" x14ac:dyDescent="0.25">
      <c r="A336" s="6">
        <v>334</v>
      </c>
      <c r="B336" s="6">
        <v>2018</v>
      </c>
      <c r="C336" s="6"/>
      <c r="D336" s="6" t="s">
        <v>3</v>
      </c>
      <c r="E336" s="22" t="str">
        <f t="shared" si="5"/>
        <v>Lafage, Bastide Miraflors, Cotes du Roussillon - In Bond</v>
      </c>
      <c r="F336" s="17" t="s">
        <v>928</v>
      </c>
      <c r="G336" s="6" t="s">
        <v>1</v>
      </c>
      <c r="H336" s="6">
        <v>12</v>
      </c>
      <c r="I336" s="6" t="s">
        <v>720</v>
      </c>
      <c r="J336" s="6" t="s">
        <v>0</v>
      </c>
      <c r="K336" s="20">
        <v>100</v>
      </c>
      <c r="L336" s="20">
        <v>140</v>
      </c>
      <c r="M336" s="17" t="s">
        <v>847</v>
      </c>
      <c r="N336" s="17"/>
      <c r="AA336" s="17" t="s">
        <v>618</v>
      </c>
      <c r="AB336" t="s">
        <v>1336</v>
      </c>
    </row>
    <row r="337" spans="1:28" ht="13.35" customHeight="1" x14ac:dyDescent="0.25">
      <c r="A337" s="6">
        <v>335</v>
      </c>
      <c r="B337" s="6">
        <v>2002</v>
      </c>
      <c r="C337" s="6"/>
      <c r="D337" s="6" t="s">
        <v>712</v>
      </c>
      <c r="E337" s="22" t="str">
        <f t="shared" si="5"/>
        <v>Gunderloch, Nackenheim Rothenberg Riesling TBA, Rheinhessen (Halves)</v>
      </c>
      <c r="F337" s="17" t="s">
        <v>930</v>
      </c>
      <c r="G337" s="6" t="s">
        <v>763</v>
      </c>
      <c r="H337" s="6">
        <v>11</v>
      </c>
      <c r="I337" s="6" t="s">
        <v>720</v>
      </c>
      <c r="J337" s="6" t="s">
        <v>680</v>
      </c>
      <c r="K337" s="20">
        <v>1000</v>
      </c>
      <c r="L337" s="20">
        <v>2000</v>
      </c>
      <c r="M337" s="17"/>
      <c r="N337" s="17" t="s">
        <v>718</v>
      </c>
      <c r="AA337" s="17" t="s">
        <v>620</v>
      </c>
      <c r="AB337" t="s">
        <v>1337</v>
      </c>
    </row>
    <row r="338" spans="1:28" ht="13.35" customHeight="1" x14ac:dyDescent="0.25">
      <c r="A338" s="6">
        <v>336</v>
      </c>
      <c r="B338" s="6">
        <v>2003</v>
      </c>
      <c r="C338" s="6"/>
      <c r="D338" s="6" t="s">
        <v>712</v>
      </c>
      <c r="E338" s="22" t="str">
        <f t="shared" si="5"/>
        <v>Gunderloch, Nackenheim Rothenberg Riesling TBA, Rheinhessen (Halves)</v>
      </c>
      <c r="F338" s="17" t="s">
        <v>930</v>
      </c>
      <c r="G338" s="6" t="s">
        <v>763</v>
      </c>
      <c r="H338" s="6">
        <v>10</v>
      </c>
      <c r="I338" s="6" t="s">
        <v>720</v>
      </c>
      <c r="J338" s="6" t="s">
        <v>680</v>
      </c>
      <c r="K338" s="20">
        <v>800</v>
      </c>
      <c r="L338" s="20">
        <v>1300</v>
      </c>
      <c r="M338" s="17"/>
      <c r="N338" s="17" t="s">
        <v>718</v>
      </c>
      <c r="AA338" s="17" t="s">
        <v>620</v>
      </c>
      <c r="AB338" t="s">
        <v>1338</v>
      </c>
    </row>
    <row r="339" spans="1:28" ht="13.35" customHeight="1" x14ac:dyDescent="0.25">
      <c r="A339" s="6">
        <v>337</v>
      </c>
      <c r="B339" s="6">
        <v>2005</v>
      </c>
      <c r="C339" s="6"/>
      <c r="D339" s="6" t="s">
        <v>712</v>
      </c>
      <c r="E339" s="22" t="str">
        <f t="shared" si="5"/>
        <v>Donnhoff, Norheimer Dellchen Riesling Spatlese, Nahe - In Bond</v>
      </c>
      <c r="F339" s="17" t="s">
        <v>931</v>
      </c>
      <c r="G339" s="6" t="s">
        <v>1</v>
      </c>
      <c r="H339" s="6">
        <v>6</v>
      </c>
      <c r="I339" s="6" t="s">
        <v>720</v>
      </c>
      <c r="J339" s="6" t="s">
        <v>0</v>
      </c>
      <c r="K339" s="20">
        <v>200</v>
      </c>
      <c r="L339" s="20">
        <v>300</v>
      </c>
      <c r="M339" s="17"/>
      <c r="N339" s="17"/>
      <c r="AA339" s="17" t="s">
        <v>621</v>
      </c>
      <c r="AB339" t="s">
        <v>1339</v>
      </c>
    </row>
    <row r="340" spans="1:28" ht="13.35" customHeight="1" x14ac:dyDescent="0.25">
      <c r="A340" s="6">
        <v>338</v>
      </c>
      <c r="B340" s="6">
        <v>2019</v>
      </c>
      <c r="C340" s="6"/>
      <c r="D340" s="6" t="s">
        <v>712</v>
      </c>
      <c r="E340" s="22" t="str">
        <f t="shared" si="5"/>
        <v>Franz Hirtzberger, Rotes Tor Gruner Veltliner Smaragd, Wachau - In Bond</v>
      </c>
      <c r="F340" s="17" t="s">
        <v>932</v>
      </c>
      <c r="G340" s="6" t="s">
        <v>1</v>
      </c>
      <c r="H340" s="6">
        <v>12</v>
      </c>
      <c r="I340" s="6" t="s">
        <v>720</v>
      </c>
      <c r="J340" s="6" t="s">
        <v>0</v>
      </c>
      <c r="K340" s="20">
        <v>380</v>
      </c>
      <c r="L340" s="20">
        <v>460</v>
      </c>
      <c r="M340" s="17" t="s">
        <v>739</v>
      </c>
      <c r="N340" s="17"/>
      <c r="AA340" s="17" t="s">
        <v>622</v>
      </c>
      <c r="AB340" t="s">
        <v>1340</v>
      </c>
    </row>
    <row r="341" spans="1:28" ht="13.35" customHeight="1" x14ac:dyDescent="0.25">
      <c r="A341" s="6">
        <v>339</v>
      </c>
      <c r="B341" s="6">
        <v>2021</v>
      </c>
      <c r="C341" s="6"/>
      <c r="D341" s="6" t="s">
        <v>712</v>
      </c>
      <c r="E341" s="22" t="str">
        <f t="shared" si="5"/>
        <v>Prager, Hinter Burg Gruner Veltliner Federspiel, Wachau - In Bond</v>
      </c>
      <c r="F341" s="17" t="s">
        <v>933</v>
      </c>
      <c r="G341" s="6" t="s">
        <v>1</v>
      </c>
      <c r="H341" s="6">
        <v>12</v>
      </c>
      <c r="I341" s="6" t="s">
        <v>720</v>
      </c>
      <c r="J341" s="6" t="s">
        <v>0</v>
      </c>
      <c r="K341" s="20">
        <v>140</v>
      </c>
      <c r="L341" s="20">
        <v>200</v>
      </c>
      <c r="M341" s="17" t="s">
        <v>809</v>
      </c>
      <c r="N341" s="17"/>
      <c r="AA341" s="17" t="s">
        <v>623</v>
      </c>
      <c r="AB341" t="s">
        <v>1341</v>
      </c>
    </row>
    <row r="342" spans="1:28" ht="13.35" customHeight="1" x14ac:dyDescent="0.25">
      <c r="A342" s="6">
        <v>340</v>
      </c>
      <c r="B342" s="6">
        <v>2007</v>
      </c>
      <c r="C342" s="6" t="s">
        <v>935</v>
      </c>
      <c r="D342" s="6" t="s">
        <v>3</v>
      </c>
      <c r="E342" s="22" t="str">
        <f t="shared" si="5"/>
        <v>Gaja, Langhe Conteisa, Barolo DOCG - In Bond</v>
      </c>
      <c r="F342" s="17" t="s">
        <v>934</v>
      </c>
      <c r="G342" s="6" t="s">
        <v>1</v>
      </c>
      <c r="H342" s="6">
        <v>6</v>
      </c>
      <c r="I342" s="6" t="s">
        <v>12</v>
      </c>
      <c r="J342" s="6" t="s">
        <v>0</v>
      </c>
      <c r="K342" s="20">
        <v>700</v>
      </c>
      <c r="L342" s="20">
        <v>900</v>
      </c>
      <c r="M342" s="17"/>
      <c r="N342" s="17"/>
      <c r="AA342" s="17" t="s">
        <v>624</v>
      </c>
      <c r="AB342" t="s">
        <v>1342</v>
      </c>
    </row>
    <row r="343" spans="1:28" ht="13.35" customHeight="1" x14ac:dyDescent="0.25">
      <c r="A343" s="6">
        <v>341</v>
      </c>
      <c r="B343" s="6">
        <v>2010</v>
      </c>
      <c r="C343" s="6" t="s">
        <v>937</v>
      </c>
      <c r="D343" s="6" t="s">
        <v>3</v>
      </c>
      <c r="E343" s="22" t="str">
        <f t="shared" si="5"/>
        <v>Biondi-Santi, Brunello di Montalcino - In Bond</v>
      </c>
      <c r="F343" s="17" t="s">
        <v>936</v>
      </c>
      <c r="G343" s="6" t="s">
        <v>1</v>
      </c>
      <c r="H343" s="6">
        <v>6</v>
      </c>
      <c r="I343" s="6" t="s">
        <v>720</v>
      </c>
      <c r="J343" s="6" t="s">
        <v>0</v>
      </c>
      <c r="K343" s="20">
        <v>340</v>
      </c>
      <c r="L343" s="20">
        <v>440</v>
      </c>
      <c r="M343" s="17"/>
      <c r="N343" s="17"/>
      <c r="AA343" s="17" t="s">
        <v>625</v>
      </c>
      <c r="AB343" t="s">
        <v>1343</v>
      </c>
    </row>
    <row r="344" spans="1:28" ht="13.35" customHeight="1" x14ac:dyDescent="0.25">
      <c r="A344" s="6">
        <v>342</v>
      </c>
      <c r="B344" s="6">
        <v>2010</v>
      </c>
      <c r="C344" s="6" t="s">
        <v>935</v>
      </c>
      <c r="D344" s="6" t="s">
        <v>3</v>
      </c>
      <c r="E344" s="22" t="str">
        <f t="shared" si="5"/>
        <v>Giacomo Conterno, Barbera d'Alba, Cascina Francia (Magnums)</v>
      </c>
      <c r="F344" s="17" t="s">
        <v>938</v>
      </c>
      <c r="G344" s="6" t="s">
        <v>31</v>
      </c>
      <c r="H344" s="6">
        <v>2</v>
      </c>
      <c r="I344" s="6" t="s">
        <v>17</v>
      </c>
      <c r="J344" s="6" t="s">
        <v>680</v>
      </c>
      <c r="K344" s="20">
        <v>250</v>
      </c>
      <c r="L344" s="20">
        <v>360</v>
      </c>
      <c r="M344" s="17"/>
      <c r="N344" s="17"/>
      <c r="AA344" s="17" t="s">
        <v>626</v>
      </c>
      <c r="AB344" t="s">
        <v>1344</v>
      </c>
    </row>
    <row r="345" spans="1:28" ht="13.35" customHeight="1" x14ac:dyDescent="0.25">
      <c r="A345" s="6">
        <v>343</v>
      </c>
      <c r="B345" s="6">
        <v>2013</v>
      </c>
      <c r="C345" s="6" t="s">
        <v>935</v>
      </c>
      <c r="D345" s="6" t="s">
        <v>3</v>
      </c>
      <c r="E345" s="22" t="str">
        <f t="shared" si="5"/>
        <v>Elio Sandri, Barolo, Perno Riserva - In Bond</v>
      </c>
      <c r="F345" s="17" t="s">
        <v>939</v>
      </c>
      <c r="G345" s="6" t="s">
        <v>1</v>
      </c>
      <c r="H345" s="6">
        <v>6</v>
      </c>
      <c r="I345" s="6" t="s">
        <v>720</v>
      </c>
      <c r="J345" s="6" t="s">
        <v>0</v>
      </c>
      <c r="K345" s="20">
        <v>380</v>
      </c>
      <c r="L345" s="20">
        <v>480</v>
      </c>
      <c r="M345" s="17"/>
      <c r="N345" s="17"/>
      <c r="AA345" s="17" t="s">
        <v>627</v>
      </c>
      <c r="AB345" t="s">
        <v>1345</v>
      </c>
    </row>
    <row r="346" spans="1:28" ht="13.35" customHeight="1" x14ac:dyDescent="0.25">
      <c r="A346" s="6">
        <v>344</v>
      </c>
      <c r="B346" s="6">
        <v>2013</v>
      </c>
      <c r="C346" s="6" t="s">
        <v>937</v>
      </c>
      <c r="D346" s="6" t="s">
        <v>3</v>
      </c>
      <c r="E346" s="22" t="str">
        <f t="shared" si="5"/>
        <v>Rocca di Frassinello, Maremma Toscana IGT - In Bond</v>
      </c>
      <c r="F346" s="17" t="s">
        <v>940</v>
      </c>
      <c r="G346" s="6" t="s">
        <v>1</v>
      </c>
      <c r="H346" s="6">
        <v>12</v>
      </c>
      <c r="I346" s="6" t="s">
        <v>720</v>
      </c>
      <c r="J346" s="6" t="s">
        <v>0</v>
      </c>
      <c r="K346" s="20">
        <v>140</v>
      </c>
      <c r="L346" s="20">
        <v>180</v>
      </c>
      <c r="M346" s="17" t="s">
        <v>809</v>
      </c>
      <c r="N346" s="17"/>
      <c r="AA346" s="17" t="s">
        <v>628</v>
      </c>
      <c r="AB346" t="s">
        <v>1346</v>
      </c>
    </row>
    <row r="347" spans="1:28" ht="13.35" customHeight="1" x14ac:dyDescent="0.25">
      <c r="A347" s="6">
        <v>345</v>
      </c>
      <c r="B347" s="6">
        <v>2015</v>
      </c>
      <c r="C347" s="6" t="s">
        <v>942</v>
      </c>
      <c r="D347" s="6" t="s">
        <v>3</v>
      </c>
      <c r="E347" s="22" t="str">
        <f t="shared" si="5"/>
        <v>Dal Forno Romano, Valpolicella, Superiore Monte Lodoletta</v>
      </c>
      <c r="F347" s="17" t="s">
        <v>941</v>
      </c>
      <c r="G347" s="6" t="s">
        <v>1</v>
      </c>
      <c r="H347" s="6">
        <v>4</v>
      </c>
      <c r="I347" s="6" t="s">
        <v>17</v>
      </c>
      <c r="J347" s="6" t="s">
        <v>680</v>
      </c>
      <c r="K347" s="20">
        <v>200</v>
      </c>
      <c r="L347" s="20">
        <v>260</v>
      </c>
      <c r="M347" s="17"/>
      <c r="N347" s="17" t="s">
        <v>805</v>
      </c>
      <c r="AA347" s="17" t="s">
        <v>629</v>
      </c>
      <c r="AB347" t="s">
        <v>1347</v>
      </c>
    </row>
    <row r="348" spans="1:28" ht="13.35" customHeight="1" x14ac:dyDescent="0.25">
      <c r="A348" s="6">
        <v>346</v>
      </c>
      <c r="B348" s="6">
        <v>2015</v>
      </c>
      <c r="C348" s="6" t="s">
        <v>937</v>
      </c>
      <c r="D348" s="6" t="s">
        <v>3</v>
      </c>
      <c r="E348" s="22" t="str">
        <f t="shared" si="5"/>
        <v>Tua Rita, Giusto Notri, IGT - In Bond</v>
      </c>
      <c r="F348" s="17" t="s">
        <v>943</v>
      </c>
      <c r="G348" s="6" t="s">
        <v>1</v>
      </c>
      <c r="H348" s="6">
        <v>6</v>
      </c>
      <c r="I348" s="6" t="s">
        <v>12</v>
      </c>
      <c r="J348" s="6" t="s">
        <v>0</v>
      </c>
      <c r="K348" s="20">
        <v>190</v>
      </c>
      <c r="L348" s="20">
        <v>220</v>
      </c>
      <c r="M348" s="17"/>
      <c r="N348" s="17"/>
      <c r="AA348" s="17" t="s">
        <v>630</v>
      </c>
      <c r="AB348" t="s">
        <v>1348</v>
      </c>
    </row>
    <row r="349" spans="1:28" ht="13.35" customHeight="1" x14ac:dyDescent="0.25">
      <c r="A349" s="6">
        <v>347</v>
      </c>
      <c r="B349" s="6">
        <v>2015</v>
      </c>
      <c r="C349" s="6" t="s">
        <v>937</v>
      </c>
      <c r="D349" s="6" t="s">
        <v>3</v>
      </c>
      <c r="E349" s="22" t="str">
        <f t="shared" si="5"/>
        <v>Tua Rita, Giusto Notri, IGT - In Bond</v>
      </c>
      <c r="F349" s="17" t="s">
        <v>943</v>
      </c>
      <c r="G349" s="6" t="s">
        <v>1</v>
      </c>
      <c r="H349" s="6">
        <v>6</v>
      </c>
      <c r="I349" s="6" t="s">
        <v>12</v>
      </c>
      <c r="J349" s="6" t="s">
        <v>0</v>
      </c>
      <c r="K349" s="20">
        <v>190</v>
      </c>
      <c r="L349" s="20">
        <v>220</v>
      </c>
      <c r="M349" s="17"/>
      <c r="N349" s="17"/>
      <c r="AA349" s="17" t="s">
        <v>630</v>
      </c>
      <c r="AB349" t="s">
        <v>1349</v>
      </c>
    </row>
    <row r="350" spans="1:28" ht="13.35" customHeight="1" x14ac:dyDescent="0.25">
      <c r="A350" s="6">
        <v>348</v>
      </c>
      <c r="B350" s="6">
        <v>2016</v>
      </c>
      <c r="C350" s="6" t="s">
        <v>935</v>
      </c>
      <c r="D350" s="6" t="s">
        <v>3</v>
      </c>
      <c r="E350" s="22" t="str">
        <f t="shared" si="5"/>
        <v>Paitin, Barbaresco, Sori Paitin Vecchie Vigne Riserva - In Bond</v>
      </c>
      <c r="F350" s="17" t="s">
        <v>944</v>
      </c>
      <c r="G350" s="6" t="s">
        <v>1</v>
      </c>
      <c r="H350" s="6">
        <v>6</v>
      </c>
      <c r="I350" s="6" t="s">
        <v>12</v>
      </c>
      <c r="J350" s="6" t="s">
        <v>0</v>
      </c>
      <c r="K350" s="20">
        <v>340</v>
      </c>
      <c r="L350" s="20">
        <v>440</v>
      </c>
      <c r="M350" s="17"/>
      <c r="N350" s="17"/>
      <c r="AA350" s="17" t="s">
        <v>631</v>
      </c>
      <c r="AB350" t="s">
        <v>1350</v>
      </c>
    </row>
    <row r="351" spans="1:28" ht="13.35" customHeight="1" x14ac:dyDescent="0.25">
      <c r="A351" s="6">
        <v>349</v>
      </c>
      <c r="B351" s="6">
        <v>2016</v>
      </c>
      <c r="C351" s="6" t="s">
        <v>935</v>
      </c>
      <c r="D351" s="6" t="s">
        <v>3</v>
      </c>
      <c r="E351" s="22" t="str">
        <f t="shared" si="5"/>
        <v>Fratelli Alessandria, Barolo - In Bond</v>
      </c>
      <c r="F351" s="17" t="s">
        <v>945</v>
      </c>
      <c r="G351" s="6" t="s">
        <v>1</v>
      </c>
      <c r="H351" s="6">
        <v>12</v>
      </c>
      <c r="I351" s="6" t="s">
        <v>720</v>
      </c>
      <c r="J351" s="6" t="s">
        <v>0</v>
      </c>
      <c r="K351" s="20">
        <v>240</v>
      </c>
      <c r="L351" s="20">
        <v>280</v>
      </c>
      <c r="M351" s="17" t="s">
        <v>809</v>
      </c>
      <c r="N351" s="17"/>
      <c r="AA351" s="17" t="s">
        <v>632</v>
      </c>
      <c r="AB351" t="s">
        <v>1351</v>
      </c>
    </row>
    <row r="352" spans="1:28" ht="13.35" customHeight="1" x14ac:dyDescent="0.25">
      <c r="A352" s="6">
        <v>350</v>
      </c>
      <c r="B352" s="6">
        <v>2016</v>
      </c>
      <c r="C352" s="6" t="s">
        <v>935</v>
      </c>
      <c r="D352" s="6" t="s">
        <v>3</v>
      </c>
      <c r="E352" s="22" t="str">
        <f t="shared" si="5"/>
        <v>Marengo, Barolo, Bricco Viole - In Bond</v>
      </c>
      <c r="F352" s="17" t="s">
        <v>946</v>
      </c>
      <c r="G352" s="6" t="s">
        <v>1</v>
      </c>
      <c r="H352" s="6">
        <v>12</v>
      </c>
      <c r="I352" s="6" t="s">
        <v>720</v>
      </c>
      <c r="J352" s="6" t="s">
        <v>0</v>
      </c>
      <c r="K352" s="20">
        <v>280</v>
      </c>
      <c r="L352" s="20">
        <v>340</v>
      </c>
      <c r="M352" s="17"/>
      <c r="N352" s="17"/>
      <c r="AA352" s="17" t="s">
        <v>633</v>
      </c>
      <c r="AB352" t="s">
        <v>1352</v>
      </c>
    </row>
    <row r="353" spans="1:28" ht="13.35" customHeight="1" x14ac:dyDescent="0.25">
      <c r="A353" s="6">
        <v>351</v>
      </c>
      <c r="B353" s="6">
        <v>2016</v>
      </c>
      <c r="C353" s="6" t="s">
        <v>937</v>
      </c>
      <c r="D353" s="6" t="s">
        <v>3</v>
      </c>
      <c r="E353" s="22" t="str">
        <f t="shared" si="5"/>
        <v>Tignanello, Toscana</v>
      </c>
      <c r="F353" s="17" t="s">
        <v>947</v>
      </c>
      <c r="G353" s="6" t="s">
        <v>1</v>
      </c>
      <c r="H353" s="6">
        <v>6</v>
      </c>
      <c r="I353" s="6" t="s">
        <v>17</v>
      </c>
      <c r="J353" s="6" t="s">
        <v>680</v>
      </c>
      <c r="K353" s="20">
        <v>480</v>
      </c>
      <c r="L353" s="20">
        <v>600</v>
      </c>
      <c r="M353" s="17"/>
      <c r="N353" s="17" t="s">
        <v>805</v>
      </c>
      <c r="AA353" s="17" t="s">
        <v>634</v>
      </c>
      <c r="AB353" t="s">
        <v>1353</v>
      </c>
    </row>
    <row r="354" spans="1:28" ht="13.35" customHeight="1" x14ac:dyDescent="0.25">
      <c r="A354" s="6">
        <v>352</v>
      </c>
      <c r="B354" s="6">
        <v>2016</v>
      </c>
      <c r="C354" s="6" t="s">
        <v>937</v>
      </c>
      <c r="D354" s="6" t="s">
        <v>3</v>
      </c>
      <c r="E354" s="22" t="str">
        <f t="shared" si="5"/>
        <v>Poggio Tesoro, Bolgheri, Sondraia - In Bond</v>
      </c>
      <c r="F354" s="17" t="s">
        <v>948</v>
      </c>
      <c r="G354" s="6" t="s">
        <v>1</v>
      </c>
      <c r="H354" s="6">
        <v>6</v>
      </c>
      <c r="I354" s="6" t="s">
        <v>720</v>
      </c>
      <c r="J354" s="6" t="s">
        <v>0</v>
      </c>
      <c r="K354" s="20">
        <v>240</v>
      </c>
      <c r="L354" s="20">
        <v>280</v>
      </c>
      <c r="M354" s="17"/>
      <c r="N354" s="17"/>
      <c r="AA354" s="17" t="s">
        <v>635</v>
      </c>
      <c r="AB354" t="s">
        <v>1354</v>
      </c>
    </row>
    <row r="355" spans="1:28" ht="13.35" customHeight="1" x14ac:dyDescent="0.25">
      <c r="A355" s="6">
        <v>353</v>
      </c>
      <c r="B355" s="6">
        <v>2016</v>
      </c>
      <c r="C355" s="6" t="s">
        <v>935</v>
      </c>
      <c r="D355" s="6" t="s">
        <v>3</v>
      </c>
      <c r="E355" s="22" t="str">
        <f t="shared" si="5"/>
        <v>Produttori del Barbaresco, Barbaresco - In Bond</v>
      </c>
      <c r="F355" s="17" t="s">
        <v>949</v>
      </c>
      <c r="G355" s="6" t="s">
        <v>1</v>
      </c>
      <c r="H355" s="6">
        <v>6</v>
      </c>
      <c r="I355" s="6" t="s">
        <v>720</v>
      </c>
      <c r="J355" s="6" t="s">
        <v>0</v>
      </c>
      <c r="K355" s="20">
        <v>240</v>
      </c>
      <c r="L355" s="20">
        <v>320</v>
      </c>
      <c r="M355" s="17"/>
      <c r="N355" s="17"/>
      <c r="AA355" s="17" t="s">
        <v>636</v>
      </c>
      <c r="AB355" t="s">
        <v>1355</v>
      </c>
    </row>
    <row r="356" spans="1:28" ht="13.35" customHeight="1" x14ac:dyDescent="0.25">
      <c r="A356" s="6">
        <v>354</v>
      </c>
      <c r="B356" s="6">
        <v>2016</v>
      </c>
      <c r="C356" s="6" t="s">
        <v>935</v>
      </c>
      <c r="D356" s="6" t="s">
        <v>3</v>
      </c>
      <c r="E356" s="22" t="str">
        <f t="shared" si="5"/>
        <v>Produttori del Barbaresco, Barbaresco - In Bond</v>
      </c>
      <c r="F356" s="17" t="s">
        <v>949</v>
      </c>
      <c r="G356" s="6" t="s">
        <v>1</v>
      </c>
      <c r="H356" s="6">
        <v>6</v>
      </c>
      <c r="I356" s="6" t="s">
        <v>720</v>
      </c>
      <c r="J356" s="6" t="s">
        <v>0</v>
      </c>
      <c r="K356" s="20">
        <v>240</v>
      </c>
      <c r="L356" s="20">
        <v>320</v>
      </c>
      <c r="M356" s="17"/>
      <c r="N356" s="17"/>
      <c r="AA356" s="17" t="s">
        <v>636</v>
      </c>
      <c r="AB356" t="s">
        <v>1356</v>
      </c>
    </row>
    <row r="357" spans="1:28" ht="13.35" customHeight="1" x14ac:dyDescent="0.25">
      <c r="A357" s="6">
        <v>355</v>
      </c>
      <c r="B357" s="6">
        <v>2016</v>
      </c>
      <c r="C357" s="6" t="s">
        <v>937</v>
      </c>
      <c r="D357" s="6" t="s">
        <v>3</v>
      </c>
      <c r="E357" s="22" t="str">
        <f t="shared" si="5"/>
        <v>di Biserno, Il Pino, Toscana IGT - In Bond</v>
      </c>
      <c r="F357" s="17" t="s">
        <v>950</v>
      </c>
      <c r="G357" s="6" t="s">
        <v>1</v>
      </c>
      <c r="H357" s="6">
        <v>6</v>
      </c>
      <c r="I357" s="6" t="s">
        <v>720</v>
      </c>
      <c r="J357" s="6" t="s">
        <v>0</v>
      </c>
      <c r="K357" s="20">
        <v>200</v>
      </c>
      <c r="L357" s="20">
        <v>260</v>
      </c>
      <c r="M357" s="17"/>
      <c r="N357" s="17"/>
      <c r="AA357" s="17" t="s">
        <v>637</v>
      </c>
      <c r="AB357" t="s">
        <v>1357</v>
      </c>
    </row>
    <row r="358" spans="1:28" ht="13.35" customHeight="1" x14ac:dyDescent="0.25">
      <c r="A358" s="6">
        <v>356</v>
      </c>
      <c r="B358" s="6">
        <v>2017</v>
      </c>
      <c r="C358" s="6" t="s">
        <v>937</v>
      </c>
      <c r="D358" s="6" t="s">
        <v>3</v>
      </c>
      <c r="E358" s="22" t="str">
        <f t="shared" si="5"/>
        <v>Tignanello, Toscana</v>
      </c>
      <c r="F358" s="17" t="s">
        <v>947</v>
      </c>
      <c r="G358" s="6" t="s">
        <v>1</v>
      </c>
      <c r="H358" s="6">
        <v>6</v>
      </c>
      <c r="I358" s="6" t="s">
        <v>17</v>
      </c>
      <c r="J358" s="6" t="s">
        <v>680</v>
      </c>
      <c r="K358" s="20">
        <v>420</v>
      </c>
      <c r="L358" s="20">
        <v>520</v>
      </c>
      <c r="M358" s="17"/>
      <c r="N358" s="17" t="s">
        <v>805</v>
      </c>
      <c r="AA358" s="17" t="s">
        <v>634</v>
      </c>
      <c r="AB358" t="s">
        <v>1358</v>
      </c>
    </row>
    <row r="359" spans="1:28" ht="13.35" customHeight="1" x14ac:dyDescent="0.25">
      <c r="A359" s="6">
        <v>357</v>
      </c>
      <c r="B359" s="6">
        <v>2018</v>
      </c>
      <c r="C359" s="6" t="s">
        <v>937</v>
      </c>
      <c r="D359" s="6" t="s">
        <v>3</v>
      </c>
      <c r="E359" s="22" t="str">
        <f t="shared" si="5"/>
        <v>Fontodi, Flaccianello delle Pieve, Colli della Toscana Centrale</v>
      </c>
      <c r="F359" s="17" t="s">
        <v>951</v>
      </c>
      <c r="G359" s="6" t="s">
        <v>1</v>
      </c>
      <c r="H359" s="6">
        <v>6</v>
      </c>
      <c r="I359" s="6" t="s">
        <v>720</v>
      </c>
      <c r="J359" s="6" t="s">
        <v>680</v>
      </c>
      <c r="K359" s="20">
        <v>360</v>
      </c>
      <c r="L359" s="20">
        <v>460</v>
      </c>
      <c r="M359" s="17"/>
      <c r="N359" s="17" t="s">
        <v>805</v>
      </c>
      <c r="AA359" s="17" t="s">
        <v>638</v>
      </c>
      <c r="AB359" t="s">
        <v>1359</v>
      </c>
    </row>
    <row r="360" spans="1:28" ht="13.35" customHeight="1" x14ac:dyDescent="0.25">
      <c r="A360" s="6">
        <v>358</v>
      </c>
      <c r="B360" s="6">
        <v>2018</v>
      </c>
      <c r="C360" s="6" t="s">
        <v>937</v>
      </c>
      <c r="D360" s="6" t="s">
        <v>3</v>
      </c>
      <c r="E360" s="22" t="str">
        <f t="shared" si="5"/>
        <v>Le Chiuse, Brunello di Montalcino</v>
      </c>
      <c r="F360" s="17" t="s">
        <v>952</v>
      </c>
      <c r="G360" s="6" t="s">
        <v>1</v>
      </c>
      <c r="H360" s="6">
        <v>5</v>
      </c>
      <c r="I360" s="6" t="s">
        <v>17</v>
      </c>
      <c r="J360" s="6" t="s">
        <v>680</v>
      </c>
      <c r="K360" s="20">
        <v>160</v>
      </c>
      <c r="L360" s="20">
        <v>220</v>
      </c>
      <c r="M360" s="17"/>
      <c r="N360" s="17" t="s">
        <v>805</v>
      </c>
      <c r="AA360" s="17" t="s">
        <v>639</v>
      </c>
      <c r="AB360" t="s">
        <v>1360</v>
      </c>
    </row>
    <row r="361" spans="1:28" ht="13.35" customHeight="1" x14ac:dyDescent="0.25">
      <c r="A361" s="6">
        <v>359</v>
      </c>
      <c r="B361" s="6">
        <v>2018</v>
      </c>
      <c r="C361" s="6" t="s">
        <v>937</v>
      </c>
      <c r="D361" s="6" t="s">
        <v>3</v>
      </c>
      <c r="E361" s="22" t="str">
        <f t="shared" si="5"/>
        <v>Antinori (Guado Tasso), Il Bruciato, IGT - In Bond</v>
      </c>
      <c r="F361" s="17" t="s">
        <v>953</v>
      </c>
      <c r="G361" s="6" t="s">
        <v>1</v>
      </c>
      <c r="H361" s="6">
        <v>12</v>
      </c>
      <c r="I361" s="6" t="s">
        <v>720</v>
      </c>
      <c r="J361" s="6" t="s">
        <v>0</v>
      </c>
      <c r="K361" s="20">
        <v>260</v>
      </c>
      <c r="L361" s="20">
        <v>320</v>
      </c>
      <c r="M361" s="17" t="s">
        <v>809</v>
      </c>
      <c r="N361" s="17"/>
      <c r="AA361" s="17" t="s">
        <v>640</v>
      </c>
      <c r="AB361" t="s">
        <v>1361</v>
      </c>
    </row>
    <row r="362" spans="1:28" ht="13.35" customHeight="1" x14ac:dyDescent="0.25">
      <c r="A362" s="6">
        <v>360</v>
      </c>
      <c r="B362" s="6">
        <v>2018</v>
      </c>
      <c r="C362" s="6" t="s">
        <v>937</v>
      </c>
      <c r="D362" s="6" t="s">
        <v>3</v>
      </c>
      <c r="E362" s="22" t="str">
        <f t="shared" si="5"/>
        <v>Bibi Graetz, Testamatta Rosso, Toscana</v>
      </c>
      <c r="F362" s="17" t="s">
        <v>954</v>
      </c>
      <c r="G362" s="6" t="s">
        <v>1</v>
      </c>
      <c r="H362" s="6">
        <v>4</v>
      </c>
      <c r="I362" s="6" t="s">
        <v>17</v>
      </c>
      <c r="J362" s="6" t="s">
        <v>680</v>
      </c>
      <c r="K362" s="20">
        <v>130</v>
      </c>
      <c r="L362" s="20">
        <v>160</v>
      </c>
      <c r="M362" s="17"/>
      <c r="N362" s="17" t="s">
        <v>805</v>
      </c>
      <c r="AA362" s="17" t="s">
        <v>641</v>
      </c>
      <c r="AB362" t="s">
        <v>1362</v>
      </c>
    </row>
    <row r="363" spans="1:28" ht="13.35" customHeight="1" x14ac:dyDescent="0.25">
      <c r="A363" s="6">
        <v>361</v>
      </c>
      <c r="B363" s="6">
        <v>2019</v>
      </c>
      <c r="C363" s="6" t="s">
        <v>937</v>
      </c>
      <c r="D363" s="6" t="s">
        <v>3</v>
      </c>
      <c r="E363" s="22" t="str">
        <f t="shared" si="5"/>
        <v>Argentiera, Bolgheri, Superiore</v>
      </c>
      <c r="F363" s="17" t="s">
        <v>955</v>
      </c>
      <c r="G363" s="6" t="s">
        <v>1</v>
      </c>
      <c r="H363" s="6">
        <v>2</v>
      </c>
      <c r="I363" s="6" t="s">
        <v>17</v>
      </c>
      <c r="J363" s="6" t="s">
        <v>680</v>
      </c>
      <c r="K363" s="20">
        <v>130</v>
      </c>
      <c r="L363" s="20">
        <v>160</v>
      </c>
      <c r="M363" s="17"/>
      <c r="N363" s="17" t="s">
        <v>805</v>
      </c>
      <c r="AA363" s="17" t="s">
        <v>642</v>
      </c>
      <c r="AB363" t="s">
        <v>1363</v>
      </c>
    </row>
    <row r="364" spans="1:28" ht="13.35" customHeight="1" x14ac:dyDescent="0.25">
      <c r="A364" s="6">
        <v>362</v>
      </c>
      <c r="B364" s="6">
        <v>2019</v>
      </c>
      <c r="C364" s="6" t="s">
        <v>937</v>
      </c>
      <c r="D364" s="6" t="s">
        <v>3</v>
      </c>
      <c r="E364" s="22" t="str">
        <f t="shared" si="5"/>
        <v>Monacesca, Mirum, Verdicchio di Matelica Riserva - In Bond</v>
      </c>
      <c r="F364" s="17" t="s">
        <v>956</v>
      </c>
      <c r="G364" s="6" t="s">
        <v>1</v>
      </c>
      <c r="H364" s="6">
        <v>12</v>
      </c>
      <c r="I364" s="6" t="s">
        <v>720</v>
      </c>
      <c r="J364" s="6" t="s">
        <v>0</v>
      </c>
      <c r="K364" s="20">
        <v>100</v>
      </c>
      <c r="L364" s="20">
        <v>140</v>
      </c>
      <c r="M364" s="17" t="s">
        <v>847</v>
      </c>
      <c r="N364" s="17"/>
      <c r="AA364" s="17" t="s">
        <v>643</v>
      </c>
      <c r="AB364" t="s">
        <v>1364</v>
      </c>
    </row>
    <row r="365" spans="1:28" ht="13.35" customHeight="1" x14ac:dyDescent="0.25">
      <c r="A365" s="6">
        <v>363</v>
      </c>
      <c r="B365" s="6">
        <v>2020</v>
      </c>
      <c r="C365" s="6" t="s">
        <v>937</v>
      </c>
      <c r="D365" s="6" t="s">
        <v>3</v>
      </c>
      <c r="E365" s="22" t="str">
        <f t="shared" si="5"/>
        <v>Castello di Ama, Chianti Classico (Magnums) - In Bond</v>
      </c>
      <c r="F365" s="17" t="s">
        <v>957</v>
      </c>
      <c r="G365" s="6" t="s">
        <v>31</v>
      </c>
      <c r="H365" s="6">
        <v>3</v>
      </c>
      <c r="I365" s="6" t="s">
        <v>720</v>
      </c>
      <c r="J365" s="6" t="s">
        <v>0</v>
      </c>
      <c r="K365" s="20">
        <v>120</v>
      </c>
      <c r="L365" s="20">
        <v>150</v>
      </c>
      <c r="M365" s="17"/>
      <c r="N365" s="17"/>
      <c r="AA365" s="17" t="s">
        <v>644</v>
      </c>
      <c r="AB365" t="s">
        <v>1365</v>
      </c>
    </row>
    <row r="366" spans="1:28" ht="13.35" customHeight="1" x14ac:dyDescent="0.25">
      <c r="A366" s="6">
        <v>364</v>
      </c>
      <c r="B366" s="6" t="s">
        <v>694</v>
      </c>
      <c r="C366" s="6" t="s">
        <v>937</v>
      </c>
      <c r="D366" s="6" t="s">
        <v>3</v>
      </c>
      <c r="E366" s="22" t="str">
        <f t="shared" si="5"/>
        <v>2007/2017 Tignanello, Toscana</v>
      </c>
      <c r="F366" s="17" t="s">
        <v>947</v>
      </c>
      <c r="G366" s="6" t="s">
        <v>1</v>
      </c>
      <c r="H366" s="6">
        <v>5</v>
      </c>
      <c r="I366" s="6" t="s">
        <v>17</v>
      </c>
      <c r="J366" s="6" t="s">
        <v>680</v>
      </c>
      <c r="K366" s="20">
        <v>340</v>
      </c>
      <c r="L366" s="20">
        <v>420</v>
      </c>
      <c r="M366" s="17" t="s">
        <v>958</v>
      </c>
      <c r="N366" s="17" t="s">
        <v>805</v>
      </c>
      <c r="AA366" s="17" t="s">
        <v>645</v>
      </c>
      <c r="AB366" t="s">
        <v>1366</v>
      </c>
    </row>
    <row r="367" spans="1:28" ht="13.35" customHeight="1" x14ac:dyDescent="0.25">
      <c r="A367" s="6">
        <v>365</v>
      </c>
      <c r="B367" s="6">
        <v>2004</v>
      </c>
      <c r="C367" s="6" t="s">
        <v>960</v>
      </c>
      <c r="D367" s="6" t="s">
        <v>3</v>
      </c>
      <c r="E367" s="22" t="str">
        <f t="shared" si="5"/>
        <v>La Rioja Alta, Gran Reserva 904, Rioja -In Bond</v>
      </c>
      <c r="F367" s="17" t="s">
        <v>959</v>
      </c>
      <c r="G367" s="6" t="s">
        <v>1</v>
      </c>
      <c r="H367" s="6">
        <v>6</v>
      </c>
      <c r="I367" s="6" t="s">
        <v>720</v>
      </c>
      <c r="J367" s="6" t="s">
        <v>0</v>
      </c>
      <c r="K367" s="20">
        <v>280</v>
      </c>
      <c r="L367" s="20">
        <v>300</v>
      </c>
      <c r="M367" s="17"/>
      <c r="N367" s="17"/>
      <c r="AA367" s="17" t="s">
        <v>646</v>
      </c>
      <c r="AB367" t="s">
        <v>1367</v>
      </c>
    </row>
    <row r="368" spans="1:28" ht="13.35" customHeight="1" x14ac:dyDescent="0.25">
      <c r="A368" s="6">
        <v>366</v>
      </c>
      <c r="B368" s="6">
        <v>2007</v>
      </c>
      <c r="C368" s="6" t="s">
        <v>960</v>
      </c>
      <c r="D368" s="6" t="s">
        <v>3</v>
      </c>
      <c r="E368" s="22" t="str">
        <f t="shared" si="5"/>
        <v>Remirez Ganuza, Reserva, Rioja - In Bond</v>
      </c>
      <c r="F368" s="17" t="s">
        <v>961</v>
      </c>
      <c r="G368" s="6" t="s">
        <v>1</v>
      </c>
      <c r="H368" s="6">
        <v>6</v>
      </c>
      <c r="I368" s="6" t="s">
        <v>12</v>
      </c>
      <c r="J368" s="6" t="s">
        <v>0</v>
      </c>
      <c r="K368" s="20">
        <v>200</v>
      </c>
      <c r="L368" s="20">
        <v>300</v>
      </c>
      <c r="M368" s="17"/>
      <c r="N368" s="17"/>
      <c r="AA368" s="17" t="s">
        <v>647</v>
      </c>
      <c r="AB368" t="s">
        <v>1368</v>
      </c>
    </row>
    <row r="369" spans="1:28" ht="13.35" customHeight="1" x14ac:dyDescent="0.25">
      <c r="A369" s="6">
        <v>367</v>
      </c>
      <c r="B369" s="6">
        <v>2010</v>
      </c>
      <c r="C369" s="6" t="s">
        <v>960</v>
      </c>
      <c r="D369" s="6" t="s">
        <v>3</v>
      </c>
      <c r="E369" s="22" t="str">
        <f t="shared" si="5"/>
        <v>CVNE, Rioja Gran Reserva Imperial (Magnums) - In Bond</v>
      </c>
      <c r="F369" s="17" t="s">
        <v>962</v>
      </c>
      <c r="G369" s="6" t="s">
        <v>31</v>
      </c>
      <c r="H369" s="6">
        <v>3</v>
      </c>
      <c r="I369" s="6" t="s">
        <v>720</v>
      </c>
      <c r="J369" s="6" t="s">
        <v>0</v>
      </c>
      <c r="K369" s="20">
        <v>150</v>
      </c>
      <c r="L369" s="20">
        <v>200</v>
      </c>
      <c r="M369" s="17"/>
      <c r="N369" s="17"/>
      <c r="AA369" s="17" t="s">
        <v>648</v>
      </c>
      <c r="AB369" t="s">
        <v>1369</v>
      </c>
    </row>
    <row r="370" spans="1:28" ht="13.35" customHeight="1" x14ac:dyDescent="0.25">
      <c r="A370" s="6">
        <v>368</v>
      </c>
      <c r="B370" s="6">
        <v>2016</v>
      </c>
      <c r="C370" s="6" t="s">
        <v>960</v>
      </c>
      <c r="D370" s="6" t="s">
        <v>3</v>
      </c>
      <c r="E370" s="22" t="str">
        <f t="shared" si="5"/>
        <v>Muga, Prado Enea Gran Reserva, Rioja</v>
      </c>
      <c r="F370" s="17" t="s">
        <v>963</v>
      </c>
      <c r="G370" s="6" t="s">
        <v>1</v>
      </c>
      <c r="H370" s="6">
        <v>5</v>
      </c>
      <c r="I370" s="6" t="s">
        <v>17</v>
      </c>
      <c r="J370" s="6" t="s">
        <v>680</v>
      </c>
      <c r="K370" s="20">
        <v>170</v>
      </c>
      <c r="L370" s="20">
        <v>220</v>
      </c>
      <c r="M370" s="17"/>
      <c r="N370" s="17" t="s">
        <v>805</v>
      </c>
      <c r="AA370" s="17" t="s">
        <v>649</v>
      </c>
      <c r="AB370" t="s">
        <v>1370</v>
      </c>
    </row>
    <row r="371" spans="1:28" ht="13.35" customHeight="1" x14ac:dyDescent="0.25">
      <c r="A371" s="6">
        <v>369</v>
      </c>
      <c r="B371" s="6">
        <v>2016</v>
      </c>
      <c r="C371" s="6" t="s">
        <v>960</v>
      </c>
      <c r="D371" s="6" t="s">
        <v>3</v>
      </c>
      <c r="E371" s="22" t="str">
        <f t="shared" si="5"/>
        <v>Torre de Ona, Martelo Reserva, Rioja (Magnums) - In Bond</v>
      </c>
      <c r="F371" s="17" t="s">
        <v>964</v>
      </c>
      <c r="G371" s="6" t="s">
        <v>31</v>
      </c>
      <c r="H371" s="6">
        <v>3</v>
      </c>
      <c r="I371" s="6" t="s">
        <v>720</v>
      </c>
      <c r="J371" s="6" t="s">
        <v>0</v>
      </c>
      <c r="K371" s="20">
        <v>70</v>
      </c>
      <c r="L371" s="20">
        <v>90</v>
      </c>
      <c r="M371" s="17" t="s">
        <v>965</v>
      </c>
      <c r="N371" s="17"/>
      <c r="AA371" s="17" t="s">
        <v>650</v>
      </c>
      <c r="AB371" t="s">
        <v>1371</v>
      </c>
    </row>
    <row r="372" spans="1:28" ht="13.35" customHeight="1" x14ac:dyDescent="0.25">
      <c r="A372" s="6">
        <v>370</v>
      </c>
      <c r="B372" s="6">
        <v>2016</v>
      </c>
      <c r="C372" s="6" t="s">
        <v>960</v>
      </c>
      <c r="D372" s="6" t="s">
        <v>3</v>
      </c>
      <c r="E372" s="22" t="str">
        <f t="shared" si="5"/>
        <v>Rioja Alta, Vina Ardanza Reserva, Rioja (Magnums) - In Bond</v>
      </c>
      <c r="F372" s="17" t="s">
        <v>966</v>
      </c>
      <c r="G372" s="6" t="s">
        <v>31</v>
      </c>
      <c r="H372" s="6">
        <v>3</v>
      </c>
      <c r="I372" s="6" t="s">
        <v>720</v>
      </c>
      <c r="J372" s="6" t="s">
        <v>0</v>
      </c>
      <c r="K372" s="20">
        <v>50</v>
      </c>
      <c r="L372" s="20">
        <v>80</v>
      </c>
      <c r="M372" s="17" t="s">
        <v>967</v>
      </c>
      <c r="N372" s="17"/>
      <c r="AA372" s="17" t="s">
        <v>651</v>
      </c>
      <c r="AB372" t="s">
        <v>1372</v>
      </c>
    </row>
    <row r="373" spans="1:28" ht="13.35" customHeight="1" x14ac:dyDescent="0.25">
      <c r="A373" s="6">
        <v>371</v>
      </c>
      <c r="B373" s="6">
        <v>2017</v>
      </c>
      <c r="C373" s="6" t="s">
        <v>970</v>
      </c>
      <c r="D373" s="6" t="s">
        <v>3</v>
      </c>
      <c r="E373" s="22" t="str">
        <f t="shared" si="5"/>
        <v>Dominio Aguila, Ribera del Duero, Canta Perdiz</v>
      </c>
      <c r="F373" s="17" t="s">
        <v>968</v>
      </c>
      <c r="G373" s="6" t="s">
        <v>1</v>
      </c>
      <c r="H373" s="6">
        <v>2</v>
      </c>
      <c r="I373" s="6" t="s">
        <v>17</v>
      </c>
      <c r="J373" s="6" t="s">
        <v>680</v>
      </c>
      <c r="K373" s="20">
        <v>260</v>
      </c>
      <c r="L373" s="20">
        <v>340</v>
      </c>
      <c r="M373" s="17" t="s">
        <v>969</v>
      </c>
      <c r="N373" s="17" t="s">
        <v>805</v>
      </c>
      <c r="AA373" s="17" t="s">
        <v>652</v>
      </c>
      <c r="AB373" t="s">
        <v>1373</v>
      </c>
    </row>
    <row r="374" spans="1:28" ht="13.35" customHeight="1" x14ac:dyDescent="0.25">
      <c r="A374" s="6">
        <v>372</v>
      </c>
      <c r="B374" s="6">
        <v>2018</v>
      </c>
      <c r="C374" s="6" t="s">
        <v>970</v>
      </c>
      <c r="D374" s="6" t="s">
        <v>3</v>
      </c>
      <c r="E374" s="22" t="str">
        <f t="shared" si="5"/>
        <v>Dominio Aguila, Ribera del Duero, Reserva</v>
      </c>
      <c r="F374" s="17" t="s">
        <v>968</v>
      </c>
      <c r="G374" s="6" t="s">
        <v>1</v>
      </c>
      <c r="H374" s="6">
        <v>3</v>
      </c>
      <c r="I374" s="6" t="s">
        <v>17</v>
      </c>
      <c r="J374" s="6" t="s">
        <v>680</v>
      </c>
      <c r="K374" s="20">
        <v>90</v>
      </c>
      <c r="L374" s="20">
        <v>120</v>
      </c>
      <c r="M374" s="17"/>
      <c r="N374" s="17" t="s">
        <v>805</v>
      </c>
      <c r="AA374" s="17" t="s">
        <v>653</v>
      </c>
      <c r="AB374" t="s">
        <v>1374</v>
      </c>
    </row>
    <row r="375" spans="1:28" ht="13.35" customHeight="1" x14ac:dyDescent="0.25">
      <c r="A375" s="6">
        <v>373</v>
      </c>
      <c r="B375" s="6">
        <v>2020</v>
      </c>
      <c r="C375" s="6"/>
      <c r="D375" s="6" t="s">
        <v>3</v>
      </c>
      <c r="E375" s="22" t="str">
        <f t="shared" si="5"/>
        <v>Merayo, Bierzo, Tres Filas Mencia - In Bond</v>
      </c>
      <c r="F375" s="17" t="s">
        <v>971</v>
      </c>
      <c r="G375" s="6" t="s">
        <v>1</v>
      </c>
      <c r="H375" s="6">
        <v>12</v>
      </c>
      <c r="I375" s="6" t="s">
        <v>720</v>
      </c>
      <c r="J375" s="6" t="s">
        <v>0</v>
      </c>
      <c r="K375" s="20">
        <v>60</v>
      </c>
      <c r="L375" s="20">
        <v>100</v>
      </c>
      <c r="M375" s="17" t="s">
        <v>809</v>
      </c>
      <c r="N375" s="17"/>
      <c r="AA375" s="17" t="s">
        <v>654</v>
      </c>
      <c r="AB375" t="s">
        <v>1375</v>
      </c>
    </row>
    <row r="376" spans="1:28" ht="13.35" customHeight="1" x14ac:dyDescent="0.25">
      <c r="A376" s="6">
        <v>374</v>
      </c>
      <c r="B376" s="6">
        <v>2014</v>
      </c>
      <c r="C376" s="6"/>
      <c r="D376" s="6" t="s">
        <v>3</v>
      </c>
      <c r="E376" s="22" t="str">
        <f t="shared" si="5"/>
        <v>Anwilka, Stellenbosch - In Bond</v>
      </c>
      <c r="F376" s="17" t="s">
        <v>972</v>
      </c>
      <c r="G376" s="6" t="s">
        <v>1</v>
      </c>
      <c r="H376" s="6">
        <v>12</v>
      </c>
      <c r="I376" s="6" t="s">
        <v>720</v>
      </c>
      <c r="J376" s="6" t="s">
        <v>0</v>
      </c>
      <c r="K376" s="20">
        <v>100</v>
      </c>
      <c r="L376" s="20">
        <v>140</v>
      </c>
      <c r="M376" s="17" t="s">
        <v>809</v>
      </c>
      <c r="N376" s="17"/>
      <c r="AA376" s="17" t="s">
        <v>655</v>
      </c>
      <c r="AB376" t="s">
        <v>1376</v>
      </c>
    </row>
    <row r="377" spans="1:28" ht="13.35" customHeight="1" x14ac:dyDescent="0.25">
      <c r="A377" s="6">
        <v>375</v>
      </c>
      <c r="B377" s="6">
        <v>2018</v>
      </c>
      <c r="C377" s="6"/>
      <c r="D377" s="6" t="s">
        <v>3</v>
      </c>
      <c r="E377" s="22" t="str">
        <f t="shared" si="5"/>
        <v>Anwilka, Stellenbosch - In Bond</v>
      </c>
      <c r="F377" s="17" t="s">
        <v>972</v>
      </c>
      <c r="G377" s="6" t="s">
        <v>1</v>
      </c>
      <c r="H377" s="6">
        <v>12</v>
      </c>
      <c r="I377" s="6" t="s">
        <v>720</v>
      </c>
      <c r="J377" s="6" t="s">
        <v>0</v>
      </c>
      <c r="K377" s="20">
        <v>100</v>
      </c>
      <c r="L377" s="20">
        <v>140</v>
      </c>
      <c r="M377" s="17" t="s">
        <v>809</v>
      </c>
      <c r="N377" s="17"/>
      <c r="AA377" s="17" t="s">
        <v>655</v>
      </c>
      <c r="AB377" t="s">
        <v>1377</v>
      </c>
    </row>
    <row r="378" spans="1:28" ht="13.35" customHeight="1" x14ac:dyDescent="0.25">
      <c r="A378" s="6">
        <v>376</v>
      </c>
      <c r="B378" s="6">
        <v>1983</v>
      </c>
      <c r="C378" s="6" t="s">
        <v>974</v>
      </c>
      <c r="D378" s="6" t="s">
        <v>3</v>
      </c>
      <c r="E378" s="22" t="str">
        <f t="shared" si="5"/>
        <v>Penfolds, Grange Hermitage Bin 95, South Australia</v>
      </c>
      <c r="F378" s="17" t="s">
        <v>973</v>
      </c>
      <c r="G378" s="6" t="s">
        <v>1</v>
      </c>
      <c r="H378" s="6">
        <v>1</v>
      </c>
      <c r="I378" s="6" t="s">
        <v>17</v>
      </c>
      <c r="J378" s="6" t="s">
        <v>680</v>
      </c>
      <c r="K378" s="20">
        <v>250</v>
      </c>
      <c r="L378" s="20">
        <v>350</v>
      </c>
      <c r="M378" s="17" t="s">
        <v>820</v>
      </c>
      <c r="N378" s="17"/>
      <c r="AA378" s="17" t="s">
        <v>656</v>
      </c>
      <c r="AB378" t="s">
        <v>1378</v>
      </c>
    </row>
    <row r="379" spans="1:28" ht="13.35" customHeight="1" x14ac:dyDescent="0.25">
      <c r="A379" s="6">
        <v>377</v>
      </c>
      <c r="B379" s="6">
        <v>1991</v>
      </c>
      <c r="C379" s="6" t="s">
        <v>974</v>
      </c>
      <c r="D379" s="6" t="s">
        <v>3</v>
      </c>
      <c r="E379" s="22" t="str">
        <f t="shared" si="5"/>
        <v>Henschke, Mount Edelstone Vineyard, Eden Valley</v>
      </c>
      <c r="F379" s="17" t="s">
        <v>975</v>
      </c>
      <c r="G379" s="6" t="s">
        <v>1</v>
      </c>
      <c r="H379" s="6">
        <v>1</v>
      </c>
      <c r="I379" s="6" t="s">
        <v>17</v>
      </c>
      <c r="J379" s="6" t="s">
        <v>680</v>
      </c>
      <c r="K379" s="20">
        <v>100</v>
      </c>
      <c r="L379" s="20">
        <v>150</v>
      </c>
      <c r="M379" s="17" t="s">
        <v>976</v>
      </c>
      <c r="N379" s="17"/>
      <c r="AA379" s="17" t="s">
        <v>657</v>
      </c>
      <c r="AB379" t="s">
        <v>1379</v>
      </c>
    </row>
    <row r="380" spans="1:28" ht="13.35" customHeight="1" x14ac:dyDescent="0.25">
      <c r="A380" s="6">
        <v>378</v>
      </c>
      <c r="B380" s="6">
        <v>1996</v>
      </c>
      <c r="C380" s="6" t="s">
        <v>974</v>
      </c>
      <c r="D380" s="6" t="s">
        <v>3</v>
      </c>
      <c r="E380" s="22" t="str">
        <f t="shared" si="5"/>
        <v>Penfolds, Grange, South Australia</v>
      </c>
      <c r="F380" s="17" t="s">
        <v>973</v>
      </c>
      <c r="G380" s="6" t="s">
        <v>1</v>
      </c>
      <c r="H380" s="6">
        <v>1</v>
      </c>
      <c r="I380" s="6" t="s">
        <v>17</v>
      </c>
      <c r="J380" s="6" t="s">
        <v>680</v>
      </c>
      <c r="K380" s="20">
        <v>200</v>
      </c>
      <c r="L380" s="20">
        <v>300</v>
      </c>
      <c r="M380" s="17"/>
      <c r="N380" s="17"/>
      <c r="AA380" s="17" t="s">
        <v>21</v>
      </c>
      <c r="AB380" t="s">
        <v>1380</v>
      </c>
    </row>
    <row r="381" spans="1:28" ht="13.35" customHeight="1" x14ac:dyDescent="0.25">
      <c r="A381" s="6">
        <v>379</v>
      </c>
      <c r="B381" s="6">
        <v>1996</v>
      </c>
      <c r="C381" s="6" t="s">
        <v>974</v>
      </c>
      <c r="D381" s="6" t="s">
        <v>3</v>
      </c>
      <c r="E381" s="22" t="str">
        <f t="shared" si="5"/>
        <v>Clarendon Hills, Astralis, South Australia</v>
      </c>
      <c r="F381" s="17" t="s">
        <v>977</v>
      </c>
      <c r="G381" s="6" t="s">
        <v>1</v>
      </c>
      <c r="H381" s="6">
        <v>2</v>
      </c>
      <c r="I381" s="6" t="s">
        <v>17</v>
      </c>
      <c r="J381" s="6" t="s">
        <v>680</v>
      </c>
      <c r="K381" s="20">
        <v>180</v>
      </c>
      <c r="L381" s="20">
        <v>260</v>
      </c>
      <c r="M381" s="17"/>
      <c r="N381" s="17"/>
      <c r="AA381" s="17" t="s">
        <v>658</v>
      </c>
      <c r="AB381" t="s">
        <v>1381</v>
      </c>
    </row>
    <row r="382" spans="1:28" ht="13.35" customHeight="1" x14ac:dyDescent="0.25">
      <c r="A382" s="6">
        <v>380</v>
      </c>
      <c r="B382" s="6">
        <v>2005</v>
      </c>
      <c r="C382" s="6" t="s">
        <v>974</v>
      </c>
      <c r="D382" s="6" t="s">
        <v>3</v>
      </c>
      <c r="E382" s="22" t="str">
        <f t="shared" si="5"/>
        <v>Mitolo, G.A.M. Shiraz, McLaren Vale - In Bond</v>
      </c>
      <c r="F382" s="17" t="s">
        <v>978</v>
      </c>
      <c r="G382" s="6" t="s">
        <v>1</v>
      </c>
      <c r="H382" s="6">
        <v>6</v>
      </c>
      <c r="I382" s="6" t="s">
        <v>720</v>
      </c>
      <c r="J382" s="6" t="s">
        <v>0</v>
      </c>
      <c r="K382" s="20">
        <v>260</v>
      </c>
      <c r="L382" s="20">
        <v>340</v>
      </c>
      <c r="M382" s="17"/>
      <c r="N382" s="17"/>
      <c r="AA382" s="17" t="s">
        <v>659</v>
      </c>
      <c r="AB382" t="s">
        <v>1382</v>
      </c>
    </row>
    <row r="383" spans="1:28" ht="13.35" customHeight="1" x14ac:dyDescent="0.25">
      <c r="A383" s="6">
        <v>381</v>
      </c>
      <c r="B383" s="6">
        <v>2005</v>
      </c>
      <c r="C383" s="6" t="s">
        <v>974</v>
      </c>
      <c r="D383" s="6" t="s">
        <v>3</v>
      </c>
      <c r="E383" s="22" t="str">
        <f t="shared" si="5"/>
        <v>Mitolo, G.A.M. Shiraz, McLaren Vale - In Bond</v>
      </c>
      <c r="F383" s="17" t="s">
        <v>978</v>
      </c>
      <c r="G383" s="6" t="s">
        <v>1</v>
      </c>
      <c r="H383" s="6">
        <v>6</v>
      </c>
      <c r="I383" s="6" t="s">
        <v>720</v>
      </c>
      <c r="J383" s="6" t="s">
        <v>0</v>
      </c>
      <c r="K383" s="20">
        <v>260</v>
      </c>
      <c r="L383" s="20">
        <v>340</v>
      </c>
      <c r="M383" s="17"/>
      <c r="N383" s="17"/>
      <c r="AA383" s="17" t="s">
        <v>659</v>
      </c>
      <c r="AB383" t="s">
        <v>1383</v>
      </c>
    </row>
    <row r="384" spans="1:28" ht="13.35" customHeight="1" x14ac:dyDescent="0.25">
      <c r="A384" s="6">
        <v>382</v>
      </c>
      <c r="B384" s="6">
        <v>2001</v>
      </c>
      <c r="C384" s="6" t="s">
        <v>980</v>
      </c>
      <c r="D384" s="6" t="s">
        <v>3</v>
      </c>
      <c r="E384" s="22" t="str">
        <f t="shared" si="5"/>
        <v>Harlan Estate, The Maiden, Napa Valley</v>
      </c>
      <c r="F384" s="17" t="s">
        <v>979</v>
      </c>
      <c r="G384" s="6" t="s">
        <v>1</v>
      </c>
      <c r="H384" s="6">
        <v>3</v>
      </c>
      <c r="I384" s="6" t="s">
        <v>17</v>
      </c>
      <c r="J384" s="6" t="s">
        <v>680</v>
      </c>
      <c r="K384" s="20">
        <v>700</v>
      </c>
      <c r="L384" s="20">
        <v>850</v>
      </c>
      <c r="M384" s="17"/>
      <c r="N384" s="17" t="s">
        <v>870</v>
      </c>
      <c r="AA384" s="17" t="s">
        <v>660</v>
      </c>
      <c r="AB384" t="s">
        <v>1384</v>
      </c>
    </row>
    <row r="385" spans="1:28" ht="13.35" customHeight="1" x14ac:dyDescent="0.25">
      <c r="A385" s="6">
        <v>383</v>
      </c>
      <c r="B385" s="6">
        <v>2002</v>
      </c>
      <c r="C385" s="6" t="s">
        <v>980</v>
      </c>
      <c r="D385" s="6" t="s">
        <v>3</v>
      </c>
      <c r="E385" s="22" t="str">
        <f t="shared" si="5"/>
        <v>Harlan Estate, The Maiden, Napa Valley</v>
      </c>
      <c r="F385" s="17" t="s">
        <v>979</v>
      </c>
      <c r="G385" s="6" t="s">
        <v>1</v>
      </c>
      <c r="H385" s="6">
        <v>3</v>
      </c>
      <c r="I385" s="6" t="s">
        <v>17</v>
      </c>
      <c r="J385" s="6" t="s">
        <v>680</v>
      </c>
      <c r="K385" s="20">
        <v>560</v>
      </c>
      <c r="L385" s="20">
        <v>700</v>
      </c>
      <c r="M385" s="17" t="s">
        <v>981</v>
      </c>
      <c r="N385" s="17" t="s">
        <v>870</v>
      </c>
      <c r="AA385" s="17" t="s">
        <v>660</v>
      </c>
      <c r="AB385" t="s">
        <v>1385</v>
      </c>
    </row>
    <row r="386" spans="1:28" ht="13.35" customHeight="1" x14ac:dyDescent="0.25">
      <c r="A386" s="6">
        <v>384</v>
      </c>
      <c r="B386" s="6">
        <v>2002</v>
      </c>
      <c r="C386" s="6" t="s">
        <v>980</v>
      </c>
      <c r="D386" s="6" t="s">
        <v>3</v>
      </c>
      <c r="E386" s="22" t="str">
        <f t="shared" si="5"/>
        <v>Revana, Cabernet Sauvignon, Napa Valley</v>
      </c>
      <c r="F386" s="17" t="s">
        <v>982</v>
      </c>
      <c r="G386" s="6" t="s">
        <v>1</v>
      </c>
      <c r="H386" s="6">
        <v>4</v>
      </c>
      <c r="I386" s="6" t="s">
        <v>17</v>
      </c>
      <c r="J386" s="6" t="s">
        <v>680</v>
      </c>
      <c r="K386" s="20">
        <v>300</v>
      </c>
      <c r="L386" s="20">
        <v>500</v>
      </c>
      <c r="M386" s="17"/>
      <c r="N386" s="17" t="s">
        <v>983</v>
      </c>
      <c r="AA386" s="17" t="s">
        <v>661</v>
      </c>
      <c r="AB386" t="s">
        <v>1386</v>
      </c>
    </row>
    <row r="387" spans="1:28" ht="13.35" customHeight="1" x14ac:dyDescent="0.25">
      <c r="A387" s="6">
        <v>385</v>
      </c>
      <c r="B387" s="6">
        <v>2005</v>
      </c>
      <c r="C387" s="6" t="s">
        <v>980</v>
      </c>
      <c r="D387" s="6" t="s">
        <v>3</v>
      </c>
      <c r="E387" s="22" t="str">
        <f t="shared" si="5"/>
        <v>Verite, Le Desir, Sonoma County</v>
      </c>
      <c r="F387" s="17" t="s">
        <v>984</v>
      </c>
      <c r="G387" s="6" t="s">
        <v>1</v>
      </c>
      <c r="H387" s="6">
        <v>1</v>
      </c>
      <c r="I387" s="6" t="s">
        <v>17</v>
      </c>
      <c r="J387" s="6" t="s">
        <v>680</v>
      </c>
      <c r="K387" s="20">
        <v>200</v>
      </c>
      <c r="L387" s="20">
        <v>250</v>
      </c>
      <c r="M387" s="17"/>
      <c r="N387" s="17" t="s">
        <v>805</v>
      </c>
      <c r="AA387" s="17" t="s">
        <v>662</v>
      </c>
      <c r="AB387" t="s">
        <v>1387</v>
      </c>
    </row>
    <row r="388" spans="1:28" ht="13.35" customHeight="1" x14ac:dyDescent="0.25">
      <c r="A388" s="6">
        <v>386</v>
      </c>
      <c r="B388" s="6">
        <v>2005</v>
      </c>
      <c r="C388" s="6" t="s">
        <v>980</v>
      </c>
      <c r="D388" s="6" t="s">
        <v>3</v>
      </c>
      <c r="E388" s="22" t="str">
        <f t="shared" ref="E388:E405" si="6">HYPERLINK(AB388,AA388)</f>
        <v>Verite, La Joie, Sonoma County</v>
      </c>
      <c r="F388" s="17" t="s">
        <v>984</v>
      </c>
      <c r="G388" s="6" t="s">
        <v>1</v>
      </c>
      <c r="H388" s="6">
        <v>1</v>
      </c>
      <c r="I388" s="6" t="s">
        <v>17</v>
      </c>
      <c r="J388" s="6" t="s">
        <v>680</v>
      </c>
      <c r="K388" s="20">
        <v>200</v>
      </c>
      <c r="L388" s="20">
        <v>250</v>
      </c>
      <c r="M388" s="17"/>
      <c r="N388" s="17" t="s">
        <v>805</v>
      </c>
      <c r="AA388" s="17" t="s">
        <v>663</v>
      </c>
      <c r="AB388" t="s">
        <v>1388</v>
      </c>
    </row>
    <row r="389" spans="1:28" ht="13.35" customHeight="1" x14ac:dyDescent="0.25">
      <c r="A389" s="6">
        <v>387</v>
      </c>
      <c r="B389" s="6">
        <v>2012</v>
      </c>
      <c r="C389" s="6" t="s">
        <v>980</v>
      </c>
      <c r="D389" s="6" t="s">
        <v>3</v>
      </c>
      <c r="E389" s="22" t="str">
        <f t="shared" si="6"/>
        <v>Dominus, Napa Valley</v>
      </c>
      <c r="F389" s="17" t="s">
        <v>985</v>
      </c>
      <c r="G389" s="6" t="s">
        <v>1</v>
      </c>
      <c r="H389" s="6">
        <v>2</v>
      </c>
      <c r="I389" s="6" t="s">
        <v>17</v>
      </c>
      <c r="J389" s="6" t="s">
        <v>680</v>
      </c>
      <c r="K389" s="20">
        <v>230</v>
      </c>
      <c r="L389" s="20">
        <v>280</v>
      </c>
      <c r="M389" s="17"/>
      <c r="N389" s="17" t="s">
        <v>805</v>
      </c>
      <c r="AA389" s="17" t="s">
        <v>664</v>
      </c>
      <c r="AB389" t="s">
        <v>1389</v>
      </c>
    </row>
    <row r="390" spans="1:28" ht="13.35" customHeight="1" x14ac:dyDescent="0.25">
      <c r="A390" s="6">
        <v>388</v>
      </c>
      <c r="B390" s="6">
        <v>2013</v>
      </c>
      <c r="C390" s="6" t="s">
        <v>980</v>
      </c>
      <c r="D390" s="6" t="s">
        <v>712</v>
      </c>
      <c r="E390" s="22" t="str">
        <f t="shared" si="6"/>
        <v>Kistler, Vine Hill Vineyard Chardonnay, Russian River Valley</v>
      </c>
      <c r="F390" s="17" t="s">
        <v>986</v>
      </c>
      <c r="G390" s="6" t="s">
        <v>1</v>
      </c>
      <c r="H390" s="6">
        <v>4</v>
      </c>
      <c r="I390" s="6" t="s">
        <v>17</v>
      </c>
      <c r="J390" s="6" t="s">
        <v>680</v>
      </c>
      <c r="K390" s="20">
        <v>320</v>
      </c>
      <c r="L390" s="20">
        <v>420</v>
      </c>
      <c r="M390" s="17"/>
      <c r="N390" s="17"/>
      <c r="AA390" s="17" t="s">
        <v>665</v>
      </c>
      <c r="AB390" t="s">
        <v>1390</v>
      </c>
    </row>
    <row r="391" spans="1:28" ht="13.35" customHeight="1" x14ac:dyDescent="0.25">
      <c r="A391" s="6">
        <v>389</v>
      </c>
      <c r="B391" s="6">
        <v>2014</v>
      </c>
      <c r="C391" s="6" t="s">
        <v>980</v>
      </c>
      <c r="D391" s="6" t="s">
        <v>3</v>
      </c>
      <c r="E391" s="22" t="str">
        <f t="shared" si="6"/>
        <v>Dominus, Napa Valley - In Bond</v>
      </c>
      <c r="F391" s="17" t="s">
        <v>985</v>
      </c>
      <c r="G391" s="6" t="s">
        <v>1</v>
      </c>
      <c r="H391" s="6">
        <v>6</v>
      </c>
      <c r="I391" s="6" t="s">
        <v>12</v>
      </c>
      <c r="J391" s="6" t="s">
        <v>0</v>
      </c>
      <c r="K391" s="20">
        <v>520</v>
      </c>
      <c r="L391" s="20">
        <v>650</v>
      </c>
      <c r="M391" s="17"/>
      <c r="N391" s="17"/>
      <c r="AA391" s="17" t="s">
        <v>666</v>
      </c>
      <c r="AB391" t="s">
        <v>1391</v>
      </c>
    </row>
    <row r="392" spans="1:28" ht="13.35" customHeight="1" x14ac:dyDescent="0.25">
      <c r="A392" s="6">
        <v>390</v>
      </c>
      <c r="B392" s="6">
        <v>2014</v>
      </c>
      <c r="C392" s="6" t="s">
        <v>980</v>
      </c>
      <c r="D392" s="6" t="s">
        <v>3</v>
      </c>
      <c r="E392" s="22" t="str">
        <f t="shared" si="6"/>
        <v>Occidental (Kistler), SWK Vineyard, Sonoma County - In Bond</v>
      </c>
      <c r="F392" s="17" t="s">
        <v>987</v>
      </c>
      <c r="G392" s="6" t="s">
        <v>1</v>
      </c>
      <c r="H392" s="6">
        <v>12</v>
      </c>
      <c r="I392" s="6" t="s">
        <v>720</v>
      </c>
      <c r="J392" s="6" t="s">
        <v>0</v>
      </c>
      <c r="K392" s="20">
        <v>1100</v>
      </c>
      <c r="L392" s="20">
        <v>1500</v>
      </c>
      <c r="M392" s="17"/>
      <c r="N392" s="17"/>
      <c r="AA392" s="17" t="s">
        <v>667</v>
      </c>
      <c r="AB392" t="s">
        <v>1392</v>
      </c>
    </row>
    <row r="393" spans="1:28" ht="13.35" customHeight="1" x14ac:dyDescent="0.25">
      <c r="A393" s="6">
        <v>391</v>
      </c>
      <c r="B393" s="6">
        <v>2017</v>
      </c>
      <c r="C393" s="6" t="s">
        <v>980</v>
      </c>
      <c r="D393" s="6" t="s">
        <v>3</v>
      </c>
      <c r="E393" s="22" t="str">
        <f t="shared" si="6"/>
        <v>Shafer, Hillside Select, Stags Leap District</v>
      </c>
      <c r="F393" s="17" t="s">
        <v>988</v>
      </c>
      <c r="G393" s="6" t="s">
        <v>1</v>
      </c>
      <c r="H393" s="6">
        <v>6</v>
      </c>
      <c r="I393" s="6" t="s">
        <v>17</v>
      </c>
      <c r="J393" s="6" t="s">
        <v>680</v>
      </c>
      <c r="K393" s="20">
        <v>900</v>
      </c>
      <c r="L393" s="20">
        <v>1100</v>
      </c>
      <c r="M393" s="17"/>
      <c r="N393" s="17" t="s">
        <v>805</v>
      </c>
      <c r="AA393" s="17" t="s">
        <v>668</v>
      </c>
      <c r="AB393" t="s">
        <v>1393</v>
      </c>
    </row>
    <row r="394" spans="1:28" ht="13.35" customHeight="1" x14ac:dyDescent="0.25">
      <c r="A394" s="6">
        <v>392</v>
      </c>
      <c r="B394" s="6">
        <v>2018</v>
      </c>
      <c r="C394" s="6" t="s">
        <v>980</v>
      </c>
      <c r="D394" s="6" t="s">
        <v>3</v>
      </c>
      <c r="E394" s="22" t="str">
        <f t="shared" si="6"/>
        <v>Colgin, IX Estate Syrah, Napa Valley</v>
      </c>
      <c r="F394" s="17" t="s">
        <v>989</v>
      </c>
      <c r="G394" s="6" t="s">
        <v>1</v>
      </c>
      <c r="H394" s="6">
        <v>3</v>
      </c>
      <c r="I394" s="6" t="s">
        <v>17</v>
      </c>
      <c r="J394" s="6" t="s">
        <v>680</v>
      </c>
      <c r="K394" s="20">
        <v>650</v>
      </c>
      <c r="L394" s="20">
        <v>800</v>
      </c>
      <c r="M394" s="17" t="s">
        <v>990</v>
      </c>
      <c r="N394" s="17" t="s">
        <v>805</v>
      </c>
      <c r="AA394" s="17" t="s">
        <v>669</v>
      </c>
      <c r="AB394" t="s">
        <v>1394</v>
      </c>
    </row>
    <row r="395" spans="1:28" ht="13.35" customHeight="1" x14ac:dyDescent="0.25">
      <c r="A395" s="6">
        <v>393</v>
      </c>
      <c r="B395" s="6">
        <v>2018</v>
      </c>
      <c r="C395" s="6" t="s">
        <v>980</v>
      </c>
      <c r="D395" s="6" t="s">
        <v>3</v>
      </c>
      <c r="E395" s="22" t="str">
        <f t="shared" si="6"/>
        <v>Dominus, Napa Valley</v>
      </c>
      <c r="F395" s="17" t="s">
        <v>985</v>
      </c>
      <c r="G395" s="6" t="s">
        <v>1</v>
      </c>
      <c r="H395" s="6">
        <v>4</v>
      </c>
      <c r="I395" s="6" t="s">
        <v>17</v>
      </c>
      <c r="J395" s="6" t="s">
        <v>680</v>
      </c>
      <c r="K395" s="20">
        <v>540</v>
      </c>
      <c r="L395" s="20">
        <v>650</v>
      </c>
      <c r="M395" s="17"/>
      <c r="N395" s="17" t="s">
        <v>805</v>
      </c>
      <c r="AA395" s="17" t="s">
        <v>664</v>
      </c>
      <c r="AB395" t="s">
        <v>1395</v>
      </c>
    </row>
    <row r="396" spans="1:28" ht="13.35" customHeight="1" x14ac:dyDescent="0.25">
      <c r="A396" s="6">
        <v>394</v>
      </c>
      <c r="B396" s="6">
        <v>2018</v>
      </c>
      <c r="C396" s="6" t="s">
        <v>980</v>
      </c>
      <c r="D396" s="6" t="s">
        <v>3</v>
      </c>
      <c r="E396" s="22" t="str">
        <f t="shared" si="6"/>
        <v>Paul Hobbs, Beckstoffer To Kalon Vineyard Cabernet Sauvignon, Napa Valley</v>
      </c>
      <c r="F396" s="17" t="s">
        <v>991</v>
      </c>
      <c r="G396" s="6" t="s">
        <v>1</v>
      </c>
      <c r="H396" s="6">
        <v>12</v>
      </c>
      <c r="I396" s="6" t="s">
        <v>12</v>
      </c>
      <c r="J396" s="6" t="s">
        <v>680</v>
      </c>
      <c r="K396" s="20">
        <v>2400</v>
      </c>
      <c r="L396" s="20">
        <v>3000</v>
      </c>
      <c r="M396" s="17" t="s">
        <v>992</v>
      </c>
      <c r="N396" s="17" t="s">
        <v>805</v>
      </c>
      <c r="AA396" s="17" t="s">
        <v>670</v>
      </c>
      <c r="AB396" t="s">
        <v>1396</v>
      </c>
    </row>
    <row r="397" spans="1:28" ht="13.35" customHeight="1" x14ac:dyDescent="0.25">
      <c r="A397" s="6">
        <v>395</v>
      </c>
      <c r="B397" s="6">
        <v>2019</v>
      </c>
      <c r="C397" s="6" t="s">
        <v>980</v>
      </c>
      <c r="D397" s="6" t="s">
        <v>3</v>
      </c>
      <c r="E397" s="22" t="str">
        <f t="shared" si="6"/>
        <v>Continuum, Napa Valley</v>
      </c>
      <c r="F397" s="17" t="s">
        <v>993</v>
      </c>
      <c r="G397" s="6" t="s">
        <v>1</v>
      </c>
      <c r="H397" s="6">
        <v>3</v>
      </c>
      <c r="I397" s="6" t="s">
        <v>17</v>
      </c>
      <c r="J397" s="6" t="s">
        <v>680</v>
      </c>
      <c r="K397" s="20">
        <v>360</v>
      </c>
      <c r="L397" s="20">
        <v>460</v>
      </c>
      <c r="M397" s="17"/>
      <c r="N397" s="17" t="s">
        <v>805</v>
      </c>
      <c r="AA397" s="17" t="s">
        <v>671</v>
      </c>
      <c r="AB397" t="s">
        <v>1397</v>
      </c>
    </row>
    <row r="398" spans="1:28" ht="13.35" customHeight="1" x14ac:dyDescent="0.25">
      <c r="A398" s="6">
        <v>396</v>
      </c>
      <c r="B398" s="6">
        <v>2018</v>
      </c>
      <c r="C398" s="6" t="s">
        <v>980</v>
      </c>
      <c r="D398" s="6" t="s">
        <v>3</v>
      </c>
      <c r="E398" s="22" t="str">
        <f t="shared" si="6"/>
        <v>Mixed Lot of Kapcsandy Family Winery</v>
      </c>
      <c r="F398" s="17" t="s">
        <v>994</v>
      </c>
      <c r="G398" s="6" t="s">
        <v>1</v>
      </c>
      <c r="H398" s="6">
        <v>6</v>
      </c>
      <c r="I398" s="6" t="s">
        <v>17</v>
      </c>
      <c r="J398" s="6" t="s">
        <v>680</v>
      </c>
      <c r="K398" s="20">
        <v>1200</v>
      </c>
      <c r="L398" s="20">
        <v>1600</v>
      </c>
      <c r="M398" s="17" t="s">
        <v>995</v>
      </c>
      <c r="N398" s="17" t="s">
        <v>805</v>
      </c>
      <c r="AA398" s="17" t="s">
        <v>672</v>
      </c>
      <c r="AB398" t="s">
        <v>1398</v>
      </c>
    </row>
    <row r="399" spans="1:28" ht="13.35" customHeight="1" x14ac:dyDescent="0.25">
      <c r="A399" s="6">
        <v>397</v>
      </c>
      <c r="B399" s="6">
        <v>2012</v>
      </c>
      <c r="C399" s="6" t="s">
        <v>997</v>
      </c>
      <c r="D399" s="6" t="s">
        <v>3</v>
      </c>
      <c r="E399" s="22" t="str">
        <f t="shared" si="6"/>
        <v>Montes, Purple Angel, Colchagua Valley</v>
      </c>
      <c r="F399" s="17" t="s">
        <v>996</v>
      </c>
      <c r="G399" s="6" t="s">
        <v>1</v>
      </c>
      <c r="H399" s="6">
        <v>6</v>
      </c>
      <c r="I399" s="6" t="s">
        <v>720</v>
      </c>
      <c r="J399" s="6" t="s">
        <v>680</v>
      </c>
      <c r="K399" s="20">
        <v>220</v>
      </c>
      <c r="L399" s="20">
        <v>300</v>
      </c>
      <c r="M399" s="17"/>
      <c r="N399" s="17" t="s">
        <v>870</v>
      </c>
      <c r="AA399" s="17" t="s">
        <v>673</v>
      </c>
      <c r="AB399" t="s">
        <v>1399</v>
      </c>
    </row>
    <row r="400" spans="1:28" ht="13.35" customHeight="1" x14ac:dyDescent="0.25">
      <c r="A400" s="6">
        <v>398</v>
      </c>
      <c r="B400" s="6">
        <v>2012</v>
      </c>
      <c r="C400" s="6" t="s">
        <v>997</v>
      </c>
      <c r="D400" s="6" t="s">
        <v>3</v>
      </c>
      <c r="E400" s="22" t="str">
        <f t="shared" si="6"/>
        <v>Montes, Purple Angel, Colchagua Valley</v>
      </c>
      <c r="F400" s="17" t="s">
        <v>996</v>
      </c>
      <c r="G400" s="6" t="s">
        <v>1</v>
      </c>
      <c r="H400" s="6">
        <v>6</v>
      </c>
      <c r="I400" s="6" t="s">
        <v>720</v>
      </c>
      <c r="J400" s="6" t="s">
        <v>680</v>
      </c>
      <c r="K400" s="20">
        <v>220</v>
      </c>
      <c r="L400" s="20">
        <v>300</v>
      </c>
      <c r="M400" s="17"/>
      <c r="N400" s="17" t="s">
        <v>870</v>
      </c>
      <c r="AA400" s="17" t="s">
        <v>673</v>
      </c>
      <c r="AB400" t="s">
        <v>1400</v>
      </c>
    </row>
    <row r="401" spans="1:28" ht="13.35" customHeight="1" x14ac:dyDescent="0.25">
      <c r="A401" s="6">
        <v>399</v>
      </c>
      <c r="B401" s="6">
        <v>2012</v>
      </c>
      <c r="C401" s="6" t="s">
        <v>997</v>
      </c>
      <c r="D401" s="6" t="s">
        <v>3</v>
      </c>
      <c r="E401" s="22" t="str">
        <f t="shared" si="6"/>
        <v>Montes, Purple Angel, Colchagua Valley</v>
      </c>
      <c r="F401" s="17" t="s">
        <v>996</v>
      </c>
      <c r="G401" s="6" t="s">
        <v>1</v>
      </c>
      <c r="H401" s="6">
        <v>6</v>
      </c>
      <c r="I401" s="6" t="s">
        <v>720</v>
      </c>
      <c r="J401" s="6" t="s">
        <v>680</v>
      </c>
      <c r="K401" s="20">
        <v>220</v>
      </c>
      <c r="L401" s="20">
        <v>300</v>
      </c>
      <c r="M401" s="17"/>
      <c r="N401" s="17" t="s">
        <v>870</v>
      </c>
      <c r="AA401" s="17" t="s">
        <v>673</v>
      </c>
      <c r="AB401" t="s">
        <v>1401</v>
      </c>
    </row>
    <row r="402" spans="1:28" ht="13.35" customHeight="1" x14ac:dyDescent="0.25">
      <c r="A402" s="6">
        <v>400</v>
      </c>
      <c r="B402" s="6">
        <v>2012</v>
      </c>
      <c r="C402" s="6" t="s">
        <v>997</v>
      </c>
      <c r="D402" s="6" t="s">
        <v>3</v>
      </c>
      <c r="E402" s="22" t="str">
        <f t="shared" si="6"/>
        <v>Montes, Purple Angel, Colchagua Valley</v>
      </c>
      <c r="F402" s="17" t="s">
        <v>996</v>
      </c>
      <c r="G402" s="6" t="s">
        <v>1</v>
      </c>
      <c r="H402" s="6">
        <v>6</v>
      </c>
      <c r="I402" s="6" t="s">
        <v>720</v>
      </c>
      <c r="J402" s="6" t="s">
        <v>680</v>
      </c>
      <c r="K402" s="20">
        <v>220</v>
      </c>
      <c r="L402" s="20">
        <v>300</v>
      </c>
      <c r="M402" s="17"/>
      <c r="N402" s="17" t="s">
        <v>870</v>
      </c>
      <c r="AA402" s="17" t="s">
        <v>673</v>
      </c>
      <c r="AB402" t="s">
        <v>1402</v>
      </c>
    </row>
    <row r="403" spans="1:28" ht="13.35" customHeight="1" x14ac:dyDescent="0.25">
      <c r="A403" s="6">
        <v>401</v>
      </c>
      <c r="B403" s="6">
        <v>2022</v>
      </c>
      <c r="C403" s="6"/>
      <c r="D403" s="6" t="s">
        <v>3</v>
      </c>
      <c r="E403" s="22" t="str">
        <f t="shared" si="6"/>
        <v>Baettig Los Compadres, Vino de Vinedo, Cabernet Sauvignon - In Bond</v>
      </c>
      <c r="F403" s="17" t="s">
        <v>998</v>
      </c>
      <c r="G403" s="6" t="s">
        <v>1</v>
      </c>
      <c r="H403" s="6">
        <v>12</v>
      </c>
      <c r="I403" s="6" t="s">
        <v>720</v>
      </c>
      <c r="J403" s="6" t="s">
        <v>0</v>
      </c>
      <c r="K403" s="20">
        <v>100</v>
      </c>
      <c r="L403" s="20">
        <v>150</v>
      </c>
      <c r="M403" s="17" t="s">
        <v>849</v>
      </c>
      <c r="N403" s="17"/>
      <c r="AA403" s="17" t="s">
        <v>674</v>
      </c>
      <c r="AB403" t="s">
        <v>1403</v>
      </c>
    </row>
    <row r="404" spans="1:28" ht="13.35" customHeight="1" x14ac:dyDescent="0.25">
      <c r="A404" s="6">
        <v>402</v>
      </c>
      <c r="B404" s="6" t="s">
        <v>694</v>
      </c>
      <c r="C404" s="6"/>
      <c r="D404" s="6" t="s">
        <v>3</v>
      </c>
      <c r="E404" s="22" t="str">
        <f t="shared" si="6"/>
        <v>1999/2013 A Wonderful Mixed Pinot Noir Case from USA and New Zealand (Mixed Formats)</v>
      </c>
      <c r="F404" s="17"/>
      <c r="G404" s="6" t="s">
        <v>1</v>
      </c>
      <c r="H404" s="6">
        <v>9</v>
      </c>
      <c r="I404" s="6" t="s">
        <v>17</v>
      </c>
      <c r="J404" s="6" t="s">
        <v>680</v>
      </c>
      <c r="K404" s="20">
        <v>250</v>
      </c>
      <c r="L404" s="20">
        <v>450</v>
      </c>
      <c r="M404" s="17" t="s">
        <v>999</v>
      </c>
      <c r="N404" s="17" t="s">
        <v>1000</v>
      </c>
      <c r="AA404" s="17" t="s">
        <v>675</v>
      </c>
      <c r="AB404" t="s">
        <v>1404</v>
      </c>
    </row>
    <row r="405" spans="1:28" ht="13.35" customHeight="1" x14ac:dyDescent="0.25">
      <c r="A405" s="6">
        <v>403</v>
      </c>
      <c r="B405" s="6" t="s">
        <v>694</v>
      </c>
      <c r="C405" s="6"/>
      <c r="D405" s="6" t="s">
        <v>3</v>
      </c>
      <c r="E405" s="22" t="str">
        <f t="shared" si="6"/>
        <v>2009/2017 A Trio of French Legends</v>
      </c>
      <c r="F405" s="17"/>
      <c r="G405" s="6" t="s">
        <v>1</v>
      </c>
      <c r="H405" s="6">
        <v>3</v>
      </c>
      <c r="I405" s="6" t="s">
        <v>17</v>
      </c>
      <c r="J405" s="6" t="s">
        <v>680</v>
      </c>
      <c r="K405" s="20">
        <v>220</v>
      </c>
      <c r="L405" s="20">
        <v>320</v>
      </c>
      <c r="M405" s="17" t="s">
        <v>1001</v>
      </c>
      <c r="N405" s="17"/>
      <c r="AA405" s="17" t="s">
        <v>676</v>
      </c>
      <c r="AB405" t="s">
        <v>1405</v>
      </c>
    </row>
  </sheetData>
  <autoFilter ref="A2:N85" xr:uid="{8A937F9F-7DCA-46C6-B99C-9033DC39E767}"/>
  <mergeCells count="1">
    <mergeCell ref="A1:N1"/>
  </mergeCells>
  <pageMargins left="0.70866141732283472" right="0.70866141732283472" top="0.74803149606299213" bottom="0.74803149606299213" header="0.31496062992125984" footer="0.31496062992125984"/>
  <pageSetup paperSize="9" scale="36" fitToHeight="12" orientation="landscape" r:id="rId1"/>
  <headerFooter>
    <oddFooter>&amp;R&amp;P</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Concise Lot Listing</vt:lpstr>
      <vt:lpstr>Detailed Lot Listing</vt:lpstr>
      <vt:lpstr>'Concise Lot Listing'!Print_Area</vt:lpstr>
      <vt:lpstr>'Detailed Lot Listing'!Print_Area</vt:lpstr>
      <vt:lpstr>'Concise Lot Listing'!Print_Titles</vt:lpstr>
      <vt:lpstr>'Detailed Lot Listing'!Print_Titles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Violette Jongbloed</dc:creator>
  <cp:lastModifiedBy>Kathryn Mitcham</cp:lastModifiedBy>
  <cp:lastPrinted>2024-01-17T14:05:14Z</cp:lastPrinted>
  <dcterms:created xsi:type="dcterms:W3CDTF">2024-01-12T11:26:09Z</dcterms:created>
  <dcterms:modified xsi:type="dcterms:W3CDTF">2025-01-21T09:34:47Z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Jet Reports Function Literals">
    <vt:lpwstr>,	;	,	{	}	[@[{0}]]	1033	2057</vt:lpwstr>
  </property>
</Properties>
</file>