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202300"/>
  <mc:AlternateContent xmlns:mc="http://schemas.openxmlformats.org/markup-compatibility/2006">
    <mc:Choice Requires="x15">
      <x15ac:absPath xmlns:x15ac="http://schemas.microsoft.com/office/spreadsheetml/2010/11/ac" url="P:\Wine\Lot Listing Spreadsheets\"/>
    </mc:Choice>
  </mc:AlternateContent>
  <xr:revisionPtr revIDLastSave="0" documentId="13_ncr:1_{FE88E125-EE10-41AA-9934-7BE32354AAC6}" xr6:coauthVersionLast="47" xr6:coauthVersionMax="47" xr10:uidLastSave="{00000000-0000-0000-0000-000000000000}"/>
  <bookViews>
    <workbookView xWindow="-120" yWindow="-120" windowWidth="29040" windowHeight="15840" activeTab="1" xr2:uid="{CF36662E-5A46-44B1-95E7-E4BD44ABBCBA}"/>
  </bookViews>
  <sheets>
    <sheet name="Concise Lot Listing" sheetId="2" r:id="rId1"/>
    <sheet name="Detailed Lot Listing" sheetId="1" r:id="rId2"/>
  </sheets>
  <definedNames>
    <definedName name="_xlnm._FilterDatabase" localSheetId="1" hidden="1">'Detailed Lot Listing'!$A$2:$AB$2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4" i="2" l="1"/>
  <c r="C5" i="2"/>
  <c r="C6" i="2"/>
  <c r="C7" i="2"/>
  <c r="C8" i="2"/>
  <c r="C9" i="2"/>
  <c r="C10" i="2"/>
  <c r="C11" i="2"/>
  <c r="C12" i="2"/>
  <c r="C13" i="2"/>
  <c r="C14" i="2"/>
  <c r="C15" i="2"/>
  <c r="C16" i="2"/>
  <c r="C17" i="2"/>
  <c r="C18" i="2"/>
  <c r="C19" i="2"/>
  <c r="C20" i="2"/>
  <c r="C21" i="2"/>
  <c r="C22" i="2"/>
  <c r="C23" i="2"/>
  <c r="C24" i="2"/>
  <c r="C25" i="2"/>
  <c r="C26" i="2"/>
  <c r="C27" i="2"/>
  <c r="C28" i="2"/>
  <c r="C29" i="2"/>
  <c r="C30" i="2"/>
  <c r="C31" i="2"/>
  <c r="C32" i="2"/>
  <c r="C33" i="2"/>
  <c r="C34" i="2"/>
  <c r="C35" i="2"/>
  <c r="C36" i="2"/>
  <c r="C37" i="2"/>
  <c r="C38" i="2"/>
  <c r="C39" i="2"/>
  <c r="C40" i="2"/>
  <c r="C41" i="2"/>
  <c r="C42" i="2"/>
  <c r="C43" i="2"/>
  <c r="C44" i="2"/>
  <c r="C45" i="2"/>
  <c r="C46" i="2"/>
  <c r="C47" i="2"/>
  <c r="C48" i="2"/>
  <c r="C49" i="2"/>
  <c r="C50" i="2"/>
  <c r="C51" i="2"/>
  <c r="C52" i="2"/>
  <c r="C53" i="2"/>
  <c r="C54" i="2"/>
  <c r="C55" i="2"/>
  <c r="C56" i="2"/>
  <c r="C57" i="2"/>
  <c r="C58" i="2"/>
  <c r="C59" i="2"/>
  <c r="C60" i="2"/>
  <c r="C61" i="2"/>
  <c r="C62" i="2"/>
  <c r="C63" i="2"/>
  <c r="C64" i="2"/>
  <c r="C65" i="2"/>
  <c r="C66" i="2"/>
  <c r="C67" i="2"/>
  <c r="C68" i="2"/>
  <c r="C69" i="2"/>
  <c r="C70" i="2"/>
  <c r="C71" i="2"/>
  <c r="C72" i="2"/>
  <c r="C73" i="2"/>
  <c r="C74" i="2"/>
  <c r="C75" i="2"/>
  <c r="C76" i="2"/>
  <c r="C77" i="2"/>
  <c r="C78" i="2"/>
  <c r="C79" i="2"/>
  <c r="C80" i="2"/>
  <c r="C81" i="2"/>
  <c r="C82" i="2"/>
  <c r="C83" i="2"/>
  <c r="C84" i="2"/>
  <c r="C85" i="2"/>
  <c r="C86" i="2"/>
  <c r="C87" i="2"/>
  <c r="C88" i="2"/>
  <c r="C89" i="2"/>
  <c r="C90" i="2"/>
  <c r="C91" i="2"/>
  <c r="C92" i="2"/>
  <c r="C93" i="2"/>
  <c r="C94" i="2"/>
  <c r="C95" i="2"/>
  <c r="C96" i="2"/>
  <c r="C97" i="2"/>
  <c r="C98" i="2"/>
  <c r="C99" i="2"/>
  <c r="C100" i="2"/>
  <c r="C101" i="2"/>
  <c r="C102" i="2"/>
  <c r="C103" i="2"/>
  <c r="C104" i="2"/>
  <c r="C105" i="2"/>
  <c r="C106" i="2"/>
  <c r="C107" i="2"/>
  <c r="C108" i="2"/>
  <c r="C109" i="2"/>
  <c r="C110" i="2"/>
  <c r="C111" i="2"/>
  <c r="C112" i="2"/>
  <c r="C113" i="2"/>
  <c r="C114" i="2"/>
  <c r="C115" i="2"/>
  <c r="C116" i="2"/>
  <c r="C117" i="2"/>
  <c r="C118" i="2"/>
  <c r="C119" i="2"/>
  <c r="C120" i="2"/>
  <c r="C121" i="2"/>
  <c r="C122" i="2"/>
  <c r="C123" i="2"/>
  <c r="C124" i="2"/>
  <c r="C125" i="2"/>
  <c r="C126" i="2"/>
  <c r="C127" i="2"/>
  <c r="C128" i="2"/>
  <c r="C129" i="2"/>
  <c r="C130" i="2"/>
  <c r="C131" i="2"/>
  <c r="C132" i="2"/>
  <c r="C133" i="2"/>
  <c r="C134" i="2"/>
  <c r="C135" i="2"/>
  <c r="C136" i="2"/>
  <c r="C137" i="2"/>
  <c r="C138" i="2"/>
  <c r="C139" i="2"/>
  <c r="C140" i="2"/>
  <c r="C141" i="2"/>
  <c r="C142" i="2"/>
  <c r="C143" i="2"/>
  <c r="C144" i="2"/>
  <c r="C145" i="2"/>
  <c r="C146" i="2"/>
  <c r="C147" i="2"/>
  <c r="C148" i="2"/>
  <c r="C149" i="2"/>
  <c r="C150" i="2"/>
  <c r="C151" i="2"/>
  <c r="C152" i="2"/>
  <c r="C153" i="2"/>
  <c r="C154" i="2"/>
  <c r="C155" i="2"/>
  <c r="C156" i="2"/>
  <c r="C157" i="2"/>
  <c r="C158" i="2"/>
  <c r="C159" i="2"/>
  <c r="C160" i="2"/>
  <c r="C161" i="2"/>
  <c r="C162" i="2"/>
  <c r="C163" i="2"/>
  <c r="C164" i="2"/>
  <c r="C165" i="2"/>
  <c r="C166" i="2"/>
  <c r="C167" i="2"/>
  <c r="C168" i="2"/>
  <c r="C169" i="2"/>
  <c r="C170" i="2"/>
  <c r="C171" i="2"/>
  <c r="C172" i="2"/>
  <c r="C173" i="2"/>
  <c r="C174" i="2"/>
  <c r="C175" i="2"/>
  <c r="C176" i="2"/>
  <c r="C177" i="2"/>
  <c r="C178" i="2"/>
  <c r="C179" i="2"/>
  <c r="C180" i="2"/>
  <c r="C181" i="2"/>
  <c r="C182" i="2"/>
  <c r="C183" i="2"/>
  <c r="C184" i="2"/>
  <c r="C185" i="2"/>
  <c r="C186" i="2"/>
  <c r="C187" i="2"/>
  <c r="C188" i="2"/>
  <c r="C189" i="2"/>
  <c r="C190" i="2"/>
  <c r="C191" i="2"/>
  <c r="C192" i="2"/>
  <c r="C193" i="2"/>
  <c r="C194" i="2"/>
  <c r="C195" i="2"/>
  <c r="C196" i="2"/>
  <c r="C197" i="2"/>
  <c r="C198" i="2"/>
  <c r="C199" i="2"/>
  <c r="C200" i="2"/>
  <c r="C201" i="2"/>
  <c r="C202" i="2"/>
  <c r="C203" i="2"/>
  <c r="C204" i="2"/>
  <c r="C205" i="2"/>
  <c r="C206" i="2"/>
  <c r="C207" i="2"/>
  <c r="C208" i="2"/>
  <c r="C209" i="2"/>
  <c r="C210" i="2"/>
  <c r="C211" i="2"/>
  <c r="C212" i="2"/>
  <c r="C213" i="2"/>
  <c r="C214" i="2"/>
  <c r="C215" i="2"/>
  <c r="C216" i="2"/>
  <c r="C217" i="2"/>
  <c r="C218" i="2"/>
  <c r="C219" i="2"/>
  <c r="C220" i="2"/>
  <c r="C221" i="2"/>
  <c r="C222" i="2"/>
  <c r="C223" i="2"/>
  <c r="C224" i="2"/>
  <c r="C225" i="2"/>
  <c r="C226" i="2"/>
  <c r="C227" i="2"/>
  <c r="C228" i="2"/>
  <c r="C229" i="2"/>
  <c r="C230" i="2"/>
  <c r="C231" i="2"/>
  <c r="C232" i="2"/>
  <c r="C233" i="2"/>
  <c r="C234" i="2"/>
  <c r="C235" i="2"/>
  <c r="C236" i="2"/>
  <c r="C237" i="2"/>
  <c r="C238" i="2"/>
  <c r="C239" i="2"/>
  <c r="C240" i="2"/>
  <c r="C241" i="2"/>
  <c r="C242" i="2"/>
  <c r="C243" i="2"/>
  <c r="C244" i="2"/>
  <c r="C245" i="2"/>
  <c r="C246" i="2"/>
  <c r="C247" i="2"/>
  <c r="C248" i="2"/>
  <c r="C249" i="2"/>
  <c r="C250" i="2"/>
  <c r="C251" i="2"/>
  <c r="C252" i="2"/>
  <c r="C253" i="2"/>
  <c r="C254" i="2"/>
  <c r="C255" i="2"/>
  <c r="C256" i="2"/>
  <c r="C257" i="2"/>
  <c r="C258" i="2"/>
  <c r="C259" i="2"/>
  <c r="C260" i="2"/>
  <c r="C261" i="2"/>
  <c r="C262" i="2"/>
  <c r="C263" i="2"/>
  <c r="C264" i="2"/>
  <c r="C265" i="2"/>
  <c r="C266" i="2"/>
  <c r="C267" i="2"/>
  <c r="C268" i="2"/>
  <c r="C269" i="2"/>
  <c r="C270" i="2"/>
  <c r="C271" i="2"/>
  <c r="C272" i="2"/>
  <c r="C273" i="2"/>
  <c r="C274" i="2"/>
  <c r="C275" i="2"/>
  <c r="C276" i="2"/>
  <c r="C277" i="2"/>
  <c r="C278" i="2"/>
  <c r="C279" i="2"/>
  <c r="C280" i="2"/>
  <c r="C281" i="2"/>
  <c r="C282" i="2"/>
  <c r="C283" i="2"/>
  <c r="C284" i="2"/>
  <c r="C285" i="2"/>
  <c r="C286" i="2"/>
  <c r="C287" i="2"/>
  <c r="C288" i="2"/>
  <c r="C289" i="2"/>
  <c r="C290" i="2"/>
  <c r="C291" i="2"/>
  <c r="C292" i="2"/>
  <c r="C293" i="2"/>
  <c r="C294" i="2"/>
  <c r="C295" i="2"/>
  <c r="C296" i="2"/>
  <c r="C297" i="2"/>
  <c r="C298" i="2"/>
  <c r="C299" i="2"/>
  <c r="C300" i="2"/>
  <c r="C301" i="2"/>
  <c r="C302" i="2"/>
  <c r="C303" i="2"/>
  <c r="C304" i="2"/>
  <c r="C305" i="2"/>
  <c r="C306" i="2"/>
  <c r="C307" i="2"/>
  <c r="C308" i="2"/>
  <c r="C309" i="2"/>
  <c r="C310" i="2"/>
  <c r="C311" i="2"/>
  <c r="C312" i="2"/>
  <c r="C313" i="2"/>
  <c r="C314" i="2"/>
  <c r="C315" i="2"/>
  <c r="C316" i="2"/>
  <c r="C317" i="2"/>
  <c r="C318" i="2"/>
  <c r="C319" i="2"/>
  <c r="C320" i="2"/>
  <c r="C321" i="2"/>
  <c r="C322" i="2"/>
  <c r="C323" i="2"/>
  <c r="C324" i="2"/>
  <c r="C325" i="2"/>
  <c r="C326" i="2"/>
  <c r="C327" i="2"/>
  <c r="C328" i="2"/>
  <c r="C329" i="2"/>
  <c r="C330" i="2"/>
  <c r="C331" i="2"/>
  <c r="C332" i="2"/>
  <c r="C333" i="2"/>
  <c r="C334" i="2"/>
  <c r="C335" i="2"/>
  <c r="C336" i="2"/>
  <c r="C337" i="2"/>
  <c r="C338" i="2"/>
  <c r="C339" i="2"/>
  <c r="C340" i="2"/>
  <c r="C341" i="2"/>
  <c r="C342" i="2"/>
  <c r="C343" i="2"/>
  <c r="C344" i="2"/>
  <c r="C345" i="2"/>
  <c r="C346" i="2"/>
  <c r="C347" i="2"/>
  <c r="C348" i="2"/>
  <c r="C349" i="2"/>
  <c r="C350" i="2"/>
  <c r="C351" i="2"/>
  <c r="C352" i="2"/>
  <c r="C353" i="2"/>
  <c r="C354" i="2"/>
  <c r="C355" i="2"/>
  <c r="C356" i="2"/>
  <c r="C357" i="2"/>
  <c r="C358" i="2"/>
  <c r="C359" i="2"/>
  <c r="C360" i="2"/>
  <c r="C361" i="2"/>
  <c r="C362" i="2"/>
  <c r="C363" i="2"/>
  <c r="C364" i="2"/>
  <c r="C365" i="2"/>
  <c r="C366" i="2"/>
  <c r="C367" i="2"/>
  <c r="C368" i="2"/>
  <c r="C369" i="2"/>
  <c r="C370" i="2"/>
  <c r="C371" i="2"/>
  <c r="C372" i="2"/>
  <c r="C373" i="2"/>
  <c r="C374" i="2"/>
  <c r="C375" i="2"/>
  <c r="C376" i="2"/>
  <c r="C377" i="2"/>
  <c r="C378" i="2"/>
  <c r="C379" i="2"/>
  <c r="C380" i="2"/>
  <c r="C381" i="2"/>
  <c r="C382" i="2"/>
  <c r="C383" i="2"/>
  <c r="C384" i="2"/>
  <c r="C385" i="2"/>
  <c r="C386" i="2"/>
  <c r="C387" i="2"/>
  <c r="C388" i="2"/>
  <c r="C389" i="2"/>
  <c r="C390" i="2"/>
  <c r="C391" i="2"/>
  <c r="C392" i="2"/>
  <c r="C393" i="2"/>
  <c r="C394" i="2"/>
  <c r="C395" i="2"/>
  <c r="C396" i="2"/>
  <c r="C397" i="2"/>
  <c r="C398" i="2"/>
  <c r="C399" i="2"/>
  <c r="C400" i="2"/>
  <c r="C401" i="2"/>
  <c r="C402" i="2"/>
  <c r="C403" i="2"/>
  <c r="C404" i="2"/>
  <c r="C3" i="2"/>
  <c r="E4" i="1"/>
  <c r="E5" i="1"/>
  <c r="E6" i="1"/>
  <c r="E7" i="1"/>
  <c r="E8" i="1"/>
  <c r="E9" i="1"/>
  <c r="E10" i="1"/>
  <c r="E11" i="1"/>
  <c r="E12" i="1"/>
  <c r="E13" i="1"/>
  <c r="E14" i="1"/>
  <c r="E15" i="1"/>
  <c r="E16" i="1"/>
  <c r="E17" i="1"/>
  <c r="E18" i="1"/>
  <c r="E19" i="1"/>
  <c r="E20" i="1"/>
  <c r="E21" i="1"/>
  <c r="E22" i="1"/>
  <c r="E23" i="1"/>
  <c r="E24" i="1"/>
  <c r="E25" i="1"/>
  <c r="E26" i="1"/>
  <c r="E27" i="1"/>
  <c r="E28" i="1"/>
  <c r="E29" i="1"/>
  <c r="E30" i="1"/>
  <c r="E31" i="1"/>
  <c r="E32" i="1"/>
  <c r="E33" i="1"/>
  <c r="E34" i="1"/>
  <c r="E35" i="1"/>
  <c r="E36" i="1"/>
  <c r="E37" i="1"/>
  <c r="E38" i="1"/>
  <c r="E39" i="1"/>
  <c r="E40" i="1"/>
  <c r="E41" i="1"/>
  <c r="E42" i="1"/>
  <c r="E43" i="1"/>
  <c r="E44" i="1"/>
  <c r="E45" i="1"/>
  <c r="E46" i="1"/>
  <c r="E47" i="1"/>
  <c r="E48" i="1"/>
  <c r="E49" i="1"/>
  <c r="E50" i="1"/>
  <c r="E51" i="1"/>
  <c r="E52" i="1"/>
  <c r="E53" i="1"/>
  <c r="E54" i="1"/>
  <c r="E55" i="1"/>
  <c r="E56" i="1"/>
  <c r="E57" i="1"/>
  <c r="E58" i="1"/>
  <c r="E59" i="1"/>
  <c r="E60" i="1"/>
  <c r="E61" i="1"/>
  <c r="E62" i="1"/>
  <c r="E63" i="1"/>
  <c r="E64" i="1"/>
  <c r="E65" i="1"/>
  <c r="E66" i="1"/>
  <c r="E67" i="1"/>
  <c r="E68" i="1"/>
  <c r="E69" i="1"/>
  <c r="E70" i="1"/>
  <c r="E71" i="1"/>
  <c r="E72" i="1"/>
  <c r="E73" i="1"/>
  <c r="E74" i="1"/>
  <c r="E75" i="1"/>
  <c r="E76" i="1"/>
  <c r="E77" i="1"/>
  <c r="E78" i="1"/>
  <c r="E79" i="1"/>
  <c r="E80" i="1"/>
  <c r="E81" i="1"/>
  <c r="E82" i="1"/>
  <c r="E83" i="1"/>
  <c r="E84" i="1"/>
  <c r="E85" i="1"/>
  <c r="E86" i="1"/>
  <c r="E87" i="1"/>
  <c r="E88" i="1"/>
  <c r="E89" i="1"/>
  <c r="E90" i="1"/>
  <c r="E91" i="1"/>
  <c r="E92" i="1"/>
  <c r="E93" i="1"/>
  <c r="E94" i="1"/>
  <c r="E95" i="1"/>
  <c r="E96" i="1"/>
  <c r="E97" i="1"/>
  <c r="E98" i="1"/>
  <c r="E99" i="1"/>
  <c r="E100" i="1"/>
  <c r="E101" i="1"/>
  <c r="E102" i="1"/>
  <c r="E103" i="1"/>
  <c r="E104" i="1"/>
  <c r="E105" i="1"/>
  <c r="E106" i="1"/>
  <c r="E107" i="1"/>
  <c r="E108" i="1"/>
  <c r="E109" i="1"/>
  <c r="E110" i="1"/>
  <c r="E111" i="1"/>
  <c r="E112" i="1"/>
  <c r="E113" i="1"/>
  <c r="E114" i="1"/>
  <c r="E115" i="1"/>
  <c r="E116" i="1"/>
  <c r="E117" i="1"/>
  <c r="E118" i="1"/>
  <c r="E119" i="1"/>
  <c r="E120" i="1"/>
  <c r="E121" i="1"/>
  <c r="E122" i="1"/>
  <c r="E123" i="1"/>
  <c r="E124" i="1"/>
  <c r="E125" i="1"/>
  <c r="E126" i="1"/>
  <c r="E127" i="1"/>
  <c r="E128" i="1"/>
  <c r="E129" i="1"/>
  <c r="E130" i="1"/>
  <c r="E131" i="1"/>
  <c r="E132" i="1"/>
  <c r="E133" i="1"/>
  <c r="E134" i="1"/>
  <c r="E135" i="1"/>
  <c r="E136" i="1"/>
  <c r="E137" i="1"/>
  <c r="E138" i="1"/>
  <c r="E139" i="1"/>
  <c r="E140" i="1"/>
  <c r="E141" i="1"/>
  <c r="E142" i="1"/>
  <c r="E143" i="1"/>
  <c r="E144" i="1"/>
  <c r="E145" i="1"/>
  <c r="E146" i="1"/>
  <c r="E147" i="1"/>
  <c r="E148" i="1"/>
  <c r="E149" i="1"/>
  <c r="E150" i="1"/>
  <c r="E151" i="1"/>
  <c r="E152" i="1"/>
  <c r="E153" i="1"/>
  <c r="E154" i="1"/>
  <c r="E155" i="1"/>
  <c r="E156" i="1"/>
  <c r="E157" i="1"/>
  <c r="E158" i="1"/>
  <c r="E159" i="1"/>
  <c r="E160" i="1"/>
  <c r="E161" i="1"/>
  <c r="E162" i="1"/>
  <c r="E163" i="1"/>
  <c r="E164" i="1"/>
  <c r="E165" i="1"/>
  <c r="E166" i="1"/>
  <c r="E167" i="1"/>
  <c r="E168" i="1"/>
  <c r="E169" i="1"/>
  <c r="E170" i="1"/>
  <c r="E171" i="1"/>
  <c r="E172" i="1"/>
  <c r="E173" i="1"/>
  <c r="E174" i="1"/>
  <c r="E175" i="1"/>
  <c r="E176" i="1"/>
  <c r="E177" i="1"/>
  <c r="E178" i="1"/>
  <c r="E179" i="1"/>
  <c r="E180" i="1"/>
  <c r="E181" i="1"/>
  <c r="E182" i="1"/>
  <c r="E183" i="1"/>
  <c r="E184" i="1"/>
  <c r="E185" i="1"/>
  <c r="E186" i="1"/>
  <c r="E187" i="1"/>
  <c r="E188" i="1"/>
  <c r="E189" i="1"/>
  <c r="E190" i="1"/>
  <c r="E191" i="1"/>
  <c r="E192" i="1"/>
  <c r="E193" i="1"/>
  <c r="E194" i="1"/>
  <c r="E195" i="1"/>
  <c r="E196" i="1"/>
  <c r="E197" i="1"/>
  <c r="E198" i="1"/>
  <c r="E199" i="1"/>
  <c r="E200" i="1"/>
  <c r="E201" i="1"/>
  <c r="E202" i="1"/>
  <c r="E203" i="1"/>
  <c r="E204" i="1"/>
  <c r="E205" i="1"/>
  <c r="E206" i="1"/>
  <c r="E207" i="1"/>
  <c r="E208" i="1"/>
  <c r="E209" i="1"/>
  <c r="E210" i="1"/>
  <c r="E211" i="1"/>
  <c r="E212" i="1"/>
  <c r="E213" i="1"/>
  <c r="E214" i="1"/>
  <c r="E215" i="1"/>
  <c r="E216" i="1"/>
  <c r="E217" i="1"/>
  <c r="E218" i="1"/>
  <c r="E219" i="1"/>
  <c r="E220" i="1"/>
  <c r="E221" i="1"/>
  <c r="E222" i="1"/>
  <c r="E223" i="1"/>
  <c r="E224" i="1"/>
  <c r="E225" i="1"/>
  <c r="E226" i="1"/>
  <c r="E227" i="1"/>
  <c r="E228" i="1"/>
  <c r="E229" i="1"/>
  <c r="E230" i="1"/>
  <c r="E231" i="1"/>
  <c r="E232" i="1"/>
  <c r="E233" i="1"/>
  <c r="E234" i="1"/>
  <c r="E235" i="1"/>
  <c r="E236" i="1"/>
  <c r="E237" i="1"/>
  <c r="E238" i="1"/>
  <c r="E239" i="1"/>
  <c r="E240" i="1"/>
  <c r="E241" i="1"/>
  <c r="E242" i="1"/>
  <c r="E243" i="1"/>
  <c r="E244" i="1"/>
  <c r="E245" i="1"/>
  <c r="E246" i="1"/>
  <c r="E247" i="1"/>
  <c r="E248" i="1"/>
  <c r="E249" i="1"/>
  <c r="E250" i="1"/>
  <c r="E251" i="1"/>
  <c r="E252" i="1"/>
  <c r="E253" i="1"/>
  <c r="E254" i="1"/>
  <c r="E255" i="1"/>
  <c r="E256" i="1"/>
  <c r="E257" i="1"/>
  <c r="E258" i="1"/>
  <c r="E259" i="1"/>
  <c r="E260" i="1"/>
  <c r="E261" i="1"/>
  <c r="E262" i="1"/>
  <c r="E263" i="1"/>
  <c r="E264" i="1"/>
  <c r="E265" i="1"/>
  <c r="E266" i="1"/>
  <c r="E267" i="1"/>
  <c r="E268" i="1"/>
  <c r="E269" i="1"/>
  <c r="E270" i="1"/>
  <c r="E271" i="1"/>
  <c r="E272" i="1"/>
  <c r="E273" i="1"/>
  <c r="E274" i="1"/>
  <c r="E275" i="1"/>
  <c r="E276" i="1"/>
  <c r="E277" i="1"/>
  <c r="E278" i="1"/>
  <c r="E279" i="1"/>
  <c r="E280" i="1"/>
  <c r="E281" i="1"/>
  <c r="E282" i="1"/>
  <c r="E283" i="1"/>
  <c r="E284" i="1"/>
  <c r="E285" i="1"/>
  <c r="E286" i="1"/>
  <c r="E287" i="1"/>
  <c r="E288" i="1"/>
  <c r="E289" i="1"/>
  <c r="E290" i="1"/>
  <c r="E291" i="1"/>
  <c r="E292" i="1"/>
  <c r="E293" i="1"/>
  <c r="E294" i="1"/>
  <c r="E295" i="1"/>
  <c r="E296" i="1"/>
  <c r="E297" i="1"/>
  <c r="E298" i="1"/>
  <c r="E299" i="1"/>
  <c r="E300" i="1"/>
  <c r="E301" i="1"/>
  <c r="E302" i="1"/>
  <c r="E303" i="1"/>
  <c r="E304" i="1"/>
  <c r="E305" i="1"/>
  <c r="E306" i="1"/>
  <c r="E307" i="1"/>
  <c r="E308" i="1"/>
  <c r="E309" i="1"/>
  <c r="E310" i="1"/>
  <c r="E311" i="1"/>
  <c r="E312" i="1"/>
  <c r="E313" i="1"/>
  <c r="E314" i="1"/>
  <c r="E315" i="1"/>
  <c r="E316" i="1"/>
  <c r="E317" i="1"/>
  <c r="E318" i="1"/>
  <c r="E319" i="1"/>
  <c r="E320" i="1"/>
  <c r="E321" i="1"/>
  <c r="E322" i="1"/>
  <c r="E323" i="1"/>
  <c r="E324" i="1"/>
  <c r="E325" i="1"/>
  <c r="E326" i="1"/>
  <c r="E327" i="1"/>
  <c r="E328" i="1"/>
  <c r="E329" i="1"/>
  <c r="E330" i="1"/>
  <c r="E331" i="1"/>
  <c r="E332" i="1"/>
  <c r="E333" i="1"/>
  <c r="E334" i="1"/>
  <c r="E335" i="1"/>
  <c r="E336" i="1"/>
  <c r="E337" i="1"/>
  <c r="E338" i="1"/>
  <c r="E339" i="1"/>
  <c r="E340" i="1"/>
  <c r="E341" i="1"/>
  <c r="E342" i="1"/>
  <c r="E343" i="1"/>
  <c r="E344" i="1"/>
  <c r="E345" i="1"/>
  <c r="E346" i="1"/>
  <c r="E347" i="1"/>
  <c r="E348" i="1"/>
  <c r="E349" i="1"/>
  <c r="E350" i="1"/>
  <c r="E351" i="1"/>
  <c r="E352" i="1"/>
  <c r="E353" i="1"/>
  <c r="E354" i="1"/>
  <c r="E355" i="1"/>
  <c r="E356" i="1"/>
  <c r="E357" i="1"/>
  <c r="E358" i="1"/>
  <c r="E359" i="1"/>
  <c r="E360" i="1"/>
  <c r="E361" i="1"/>
  <c r="E362" i="1"/>
  <c r="E363" i="1"/>
  <c r="E364" i="1"/>
  <c r="E365" i="1"/>
  <c r="E366" i="1"/>
  <c r="E367" i="1"/>
  <c r="E368" i="1"/>
  <c r="E369" i="1"/>
  <c r="E370" i="1"/>
  <c r="E371" i="1"/>
  <c r="E372" i="1"/>
  <c r="E373" i="1"/>
  <c r="E374" i="1"/>
  <c r="E375" i="1"/>
  <c r="E376" i="1"/>
  <c r="E377" i="1"/>
  <c r="E378" i="1"/>
  <c r="E379" i="1"/>
  <c r="E380" i="1"/>
  <c r="E381" i="1"/>
  <c r="E382" i="1"/>
  <c r="E383" i="1"/>
  <c r="E384" i="1"/>
  <c r="E385" i="1"/>
  <c r="E386" i="1"/>
  <c r="E387" i="1"/>
  <c r="E388" i="1"/>
  <c r="E389" i="1"/>
  <c r="E390" i="1"/>
  <c r="E391" i="1"/>
  <c r="E392" i="1"/>
  <c r="E393" i="1"/>
  <c r="E394" i="1"/>
  <c r="E395" i="1"/>
  <c r="E396" i="1"/>
  <c r="E397" i="1"/>
  <c r="E398" i="1"/>
  <c r="E399" i="1"/>
  <c r="E400" i="1"/>
  <c r="E401" i="1"/>
  <c r="E402" i="1"/>
  <c r="E403" i="1"/>
  <c r="E404" i="1"/>
  <c r="E3" i="1"/>
</calcChain>
</file>

<file path=xl/sharedStrings.xml><?xml version="1.0" encoding="utf-8"?>
<sst xmlns="http://schemas.openxmlformats.org/spreadsheetml/2006/main" count="3495" uniqueCount="1017">
  <si>
    <t>Lot No.</t>
  </si>
  <si>
    <t>Vintage</t>
  </si>
  <si>
    <t>Name</t>
  </si>
  <si>
    <t>Producer</t>
  </si>
  <si>
    <t>Description</t>
  </si>
  <si>
    <t>Low Estimate</t>
  </si>
  <si>
    <t>Region</t>
  </si>
  <si>
    <t>Colour</t>
  </si>
  <si>
    <t>Volume Label</t>
  </si>
  <si>
    <t>Packaging</t>
  </si>
  <si>
    <t>Quantity in Bottles</t>
  </si>
  <si>
    <t>Provenance</t>
  </si>
  <si>
    <t>In Bond</t>
  </si>
  <si>
    <t>High Estimate</t>
  </si>
  <si>
    <t>Taylor's, Vintage Port</t>
  </si>
  <si>
    <t>Taylor's</t>
  </si>
  <si>
    <t>2 BN, 1 TS 
Labels and capsules damaged</t>
  </si>
  <si>
    <t>Port</t>
  </si>
  <si>
    <t>Red</t>
  </si>
  <si>
    <t>75cl</t>
  </si>
  <si>
    <t>None</t>
  </si>
  <si>
    <t>Previously owned by the vendor's great grandfather and stored in the same private cellar in the Cotswolds since 1947.</t>
  </si>
  <si>
    <t>N</t>
  </si>
  <si>
    <t>Warre's, Vintage Port</t>
  </si>
  <si>
    <t>Warre's</t>
  </si>
  <si>
    <t>Previously stored in a private cellar in the Cotswolds.</t>
  </si>
  <si>
    <t>Labels soiled.</t>
  </si>
  <si>
    <t>These wines have been in an excellent cellar in a constant temperature.</t>
  </si>
  <si>
    <t>Labels lightly soiled.</t>
  </si>
  <si>
    <t>Fonseca, Vintage Port</t>
  </si>
  <si>
    <t>Fonseca</t>
  </si>
  <si>
    <t>Dow's, Vintage Port</t>
  </si>
  <si>
    <t>Dow's</t>
  </si>
  <si>
    <t>Quinta Noval, Quinta Noval</t>
  </si>
  <si>
    <t>Quinta Noval</t>
  </si>
  <si>
    <t>OWC</t>
  </si>
  <si>
    <t>Graham's, Vintage Port (Magnums)</t>
  </si>
  <si>
    <t>Graham's</t>
  </si>
  <si>
    <t>150cl</t>
  </si>
  <si>
    <t>Labels scuffed and peeling off.</t>
  </si>
  <si>
    <t>Niepoort, Niepoort</t>
  </si>
  <si>
    <t>Niepoort</t>
  </si>
  <si>
    <t xml:space="preserve">Several capsules with evidence of sight seepage. </t>
  </si>
  <si>
    <t>Previously stored in a temperature-controlled specialist wine storage facility.</t>
  </si>
  <si>
    <t>Taylor's, Quinta de Vargellas - In Bond</t>
  </si>
  <si>
    <t>Purchased through a renowned UK merchant and professionally stored at LCB ever since.</t>
  </si>
  <si>
    <t>Y</t>
  </si>
  <si>
    <t>Casa Ferreirinha, Quinta Leda, Douro - In Bond</t>
  </si>
  <si>
    <t>Casa Ferreirinha</t>
  </si>
  <si>
    <t>OCC</t>
  </si>
  <si>
    <t>Prats &amp; Symington, Post Scriptum, Douro - In Bond</t>
  </si>
  <si>
    <t>Prats &amp; Symington</t>
  </si>
  <si>
    <t>Packed in 2x6</t>
  </si>
  <si>
    <t>Prats &amp; Symington, Chryseia, Douro - In Bond</t>
  </si>
  <si>
    <t>NV</t>
  </si>
  <si>
    <t>1955/1966 Mixed Lot of Vintage Port</t>
  </si>
  <si>
    <t>1955 Cockburn's, Vintage Port 
MS, missing capsule with exposed cork. 
1x75cl 
1966 Quinta do Noval, Vintage Port 
BN 1x75cl 
Total 2x75cl 
Labels missing</t>
  </si>
  <si>
    <t>1962/1977 Mixed Lot of Vintage Port</t>
  </si>
  <si>
    <t>1962 Fonseca, Guimaraens Vintage Port 
1x75cl 
1970 Cockburn's, Vintage Port 
1x75cl 
1975 Graham's, Vintage Port 
3x75cl 
1975 Cockburn's, Vintage Port 
3x75cl 
1977 Warre's, Vintage Port 
3x75cl 
Total 11x75cl</t>
  </si>
  <si>
    <t>Hine, Vintage Early Landed, Cognac</t>
  </si>
  <si>
    <t>Hine</t>
  </si>
  <si>
    <t>Landed 1987, bottled 2002, Tanner's Ltd.</t>
  </si>
  <si>
    <t>Cognac</t>
  </si>
  <si>
    <t>70cl</t>
  </si>
  <si>
    <t>Landed 1987, bottled 2002, Tanner's Ltd. 
3 labels soiled.</t>
  </si>
  <si>
    <t xml:space="preserve">Landed in 1990, bottled in 2006, private strip label states "Bottled from cask 209 May 2006 for Hunter Thompson". Acquired in cask from Bristol Spirits Ltd. in , it was subsequently bottled in May 2006 under the supervision of Bernard Hine. </t>
  </si>
  <si>
    <t>The cases were transferred to London City Bond where they have been held ever since.</t>
  </si>
  <si>
    <t>Landed in 1990, bottled in 2006, private strip label states "Bottled from cask 209 May 2006 for Hunter Thompson". Acquired in cask from Bristol Spirits Ltd. in , it was subsequently bottled in May 2006 under the supervision of Bernard Hine.</t>
  </si>
  <si>
    <t>Auchentoshan, Lowland Single Malt 12YO, Lowlands</t>
  </si>
  <si>
    <t>Auchentoshan</t>
  </si>
  <si>
    <t>1980's bottling An elegant Auchentoshan 12-year-old decanter, exclusively bottled for Cunard Lines and showcased in a Glencairn Crystal Studios decanter, bears the distinguished image of the QE2 ship. 
Packed in original velvet lined gift box.</t>
  </si>
  <si>
    <t>100cl</t>
  </si>
  <si>
    <t>Presentation Box</t>
  </si>
  <si>
    <t>Mixed Lot of Scotch Malt Whisky</t>
  </si>
  <si>
    <t>Glenfiddich, Single Malt Grand Cru Cuvee Cask Finish 23YO, Speyside 
4x75cl 
Glenmorangie, Highland Single Malt Extremely Rare 18YO, Highlands 
1x75cl 
Total 5x75cl 
Packed in individual presentation cases.</t>
  </si>
  <si>
    <t>Moet &amp; Chandon, Imperial Brut Vintage</t>
  </si>
  <si>
    <t>Moet &amp; Chandon</t>
  </si>
  <si>
    <t>Champagne</t>
  </si>
  <si>
    <t>White</t>
  </si>
  <si>
    <t>The vendor thinks these wines have been in the same family since first release.</t>
  </si>
  <si>
    <t>Delamotte, Blanc de Blancs</t>
  </si>
  <si>
    <t>Delamotte</t>
  </si>
  <si>
    <t>Previously stored in a private Nottinghamshire cellar.</t>
  </si>
  <si>
    <t>Joseph Perrier, Cuvee Royale</t>
  </si>
  <si>
    <t>Joseph Perrier</t>
  </si>
  <si>
    <t>Released in 2004</t>
  </si>
  <si>
    <t xml:space="preserve">Released in 2004
OCC water-damaged
</t>
  </si>
  <si>
    <t>Chateau Coutet Premier Cru Classe, Barsac (Mixed Formats)</t>
  </si>
  <si>
    <t>1983 Chateau Coutet Premier Cru Classe, Barsac
6x75cl
1983 Chateau Coutet Premier Cru Classe, Barsac
3x37.5cl
Total 6x75cl and 3x37.5cl 
Some capsules slightly corroded, 75cl labels soiled and damp-stained.</t>
  </si>
  <si>
    <t>Bordeaux</t>
  </si>
  <si>
    <t>Chateau Suduiraut Premier Cru Classe, Sauternes</t>
  </si>
  <si>
    <t>Royal Tokaji, Essencia, Tokaji (Half Litres)</t>
  </si>
  <si>
    <t>Royal Tokaji</t>
  </si>
  <si>
    <t>Tokaji</t>
  </si>
  <si>
    <t>50cl</t>
  </si>
  <si>
    <t>Domaine Huet, Vouvray, Clos Bourg Demi Sec - In Bond</t>
  </si>
  <si>
    <t>Domaine Huet</t>
  </si>
  <si>
    <t>1 label slightly peeling.
Dreweatts are very strict about the provenance of wine we offer for sale, but also conscious that White Burgundy can be subject to levels of pre-oxidation, especially those produced between 1990-2008. Please be aware that Dreweatts, as per our terms and conditions, cannot offer a refund against any wine purchased that is out of condition.</t>
  </si>
  <si>
    <t>Loire Valley</t>
  </si>
  <si>
    <t>Chateau Rieussec Premier Cru Classe, Sauternes (Halves) - In Bond</t>
  </si>
  <si>
    <t>37.5cl</t>
  </si>
  <si>
    <t>Purchased en primeur through a renowned UK merchant and professionally stored at LCB ever since.</t>
  </si>
  <si>
    <t>Liquid Gold Assortment Case, Berry Bros. &amp; Rudd</t>
  </si>
  <si>
    <t>Chateau Suduiraut Premier Cru Classe, Sauternes 
6x37.5cl 
Chateau Rieussec Premier Cru Classe, Sauternes 
6x37.5cl 
Chateau La Tour Blanche Premier Cru Classe, Sauternes 
6x37.5cl 
Chateau Coutet Premier Cru Classe, Barsac 
6x37.5cl 
Total 24x37.5cl 
OWC with replacement lid</t>
  </si>
  <si>
    <t>1988/1990 Mixed Lot of Sweet Wines from Sauternes and Barsac</t>
  </si>
  <si>
    <t>1990 Chateau Rieussec Premier Cru Classe, Sauternes 
3x75cl 
1988 Chateau Coutet Premier Cru Classe, Barsac 
3x75cl 
Total 6x75cl 
Labels slightly stained</t>
  </si>
  <si>
    <t>1969/1970 Exciting Mixed Lot of International Sweet Wines (Mixed Formats)</t>
  </si>
  <si>
    <t>1969 Chateau Climens Premier Cru Classe, Barsac 
1x75cl 
1970 Chateau Coutet Premier Cru Classe, Barsac 
1x75cl 
1999 Klein Constantia, Vin De Constance, Constantia 
1x50cl 
2007 Royal Tokaji, Nyulaszo 6 Puttonyos, Tokaji
1x50cl 
2007 Megyer, Aszu 6 Puttonyos, Tokaji 
1x50cl 
2009 Chateau Suduiraut Premier Cru Classe, Sauternes 
1x37.5cl 
2020 Dr. Loosen, Riesling Eiswein Blauschiefer, Mosel 
2x1.87cl 
Total 2x75cl, 3x50cl, 1x37.5cl and 2x1.87cl</t>
  </si>
  <si>
    <t>Chateau Margaux Premier Cru Classe, Margaux</t>
  </si>
  <si>
    <t>TS, label soiled.</t>
  </si>
  <si>
    <t>Chateau Leoville Barton 2eme Cru Classe, Saint-Julien (Halves)</t>
  </si>
  <si>
    <t>Mixed levels, labels soiled, 4 labels damaged. 
Still in very fine condition. Very good Fruit. Firm, rounded, with resolved tannins. Certainly a Bordeaux to have with food (Mark Robertson, Dreweatts January 2024).</t>
  </si>
  <si>
    <t>Mixed Lot from Chateau Margaux &amp; Mouton Rothschild</t>
  </si>
  <si>
    <t>Chateau Margaux Premier Cru Classe, Margaux 
TS, label soiled 
1x75cl 
Chateau Mouton Rothschild Premier Cru Classe, Pauillac 
MS, label peeling from top right corner 
1x75cl 
Total 2x75cl</t>
  </si>
  <si>
    <t>Chateau Lafite Rothschild Premier Cru Classe, Pauillac</t>
  </si>
  <si>
    <t>BN, label torn and soiled.</t>
  </si>
  <si>
    <t>Ducru-Beaucaillou 2eme Cru Classe, Saint-Julien</t>
  </si>
  <si>
    <t>Chateau Gloria, Saint-Julien</t>
  </si>
  <si>
    <t>Levels BN/TS, labels damaged.</t>
  </si>
  <si>
    <t>Chateau Pichon Longueville Comtesse de Lalande 2eme Cru Classe, Pauillac</t>
  </si>
  <si>
    <t>Label lightly soiled.</t>
  </si>
  <si>
    <t>Chateau Palmer 3eme Cru Classe, Margaux</t>
  </si>
  <si>
    <t>3 BN, labels slightly scuffed, 1 peeling from bottom left corner.</t>
  </si>
  <si>
    <t>Chateau Mouton Rothschild Premier Cru Classe, Pauillac</t>
  </si>
  <si>
    <t>Chateau Chasse-Spleen, Moulis en Medoc</t>
  </si>
  <si>
    <t>2 labels creased, 1 lightly soiled.</t>
  </si>
  <si>
    <t>Chateau Ducru-Beaucaillou, Saint-Julien</t>
  </si>
  <si>
    <t>Chateau Haut-Brion Premier Cru Classe, Pessac-Leognan</t>
  </si>
  <si>
    <t>Purchased through and stored at The Wine Society until transfer for this sale.</t>
  </si>
  <si>
    <t>Labels damp-stained, soiled and slightly scuffed, The Wine Society strip labels.</t>
  </si>
  <si>
    <t>The Wine Society, The Society's First Growth Assortment Case, Bordeaux</t>
  </si>
  <si>
    <t xml:space="preserve">Chateau Margaux Premier Cru Classe, Margaux 
1x75cl 
Chateau Latour Premier Cru Classe, Pauillac 
1x75cl 
Chateau Lafite Rothschild Premier Cru Classe, Pauillac 
1x75cl 
Chateau Mouton Rothschild Premier Cru Classe, Pauillac 
1x75cl 
Chateau Haut-Brion Premier Cru Classe, Pessac-Leognan 
1x75cl 
Chateau Cheval Blanc Premier Grand Cru Classe A, Saint-Emilion Grand Cru 
1x75cl 
Total 6x75cl </t>
  </si>
  <si>
    <t>Chateau Pontet-Canet 5eme Cru Classe, Pauillac</t>
  </si>
  <si>
    <t>Chateau Leoville Barton 2eme Cru Classe, Saint-Julien</t>
  </si>
  <si>
    <t>Chateau Leoville Poyferre 2eme Cru Classe, Saint-Julien</t>
  </si>
  <si>
    <t>Chateau Figeac Premier Grand Cru Classe B, Saint-Emilion Grand Cru</t>
  </si>
  <si>
    <t>Carillon d'Angelus, Saint-Emilion Grand Cru</t>
  </si>
  <si>
    <t>OWC slightly damaged.</t>
  </si>
  <si>
    <t>Chateau Montrose 2eme Cru Classe, Saint-Estephe</t>
  </si>
  <si>
    <t>Chateau Lynch Bages 5eme Cru Classe, Pauillac</t>
  </si>
  <si>
    <t>Chateau Phelan Segur, Saint-Estephe</t>
  </si>
  <si>
    <t>Chateau La Fleur Morange Grand Cru Classe, Saint-Emilion Grand Cru - In Bond</t>
  </si>
  <si>
    <t>Chateau Haut-Bages Liberal 5eme Cru Classe, Pauillac</t>
  </si>
  <si>
    <t>6 labels soiled.</t>
  </si>
  <si>
    <t>Chateau Malartic Lagraviere Cru Classe, Pessac-Leognan</t>
  </si>
  <si>
    <t>Chateau Haut-Bages Averous, Pauillac - In Bond</t>
  </si>
  <si>
    <t>Chateau Leoville Las Cases 2eme Cru Classe, Saint-Julien</t>
  </si>
  <si>
    <t>Chateau La Tour Carnet 4eme Cru Classe, Haut-Medoc - In Bond</t>
  </si>
  <si>
    <t>Chateau du Tertre 5eme Cru Classe, Margaux - In Bond</t>
  </si>
  <si>
    <t>Segla, Margaux</t>
  </si>
  <si>
    <t>Chateau Haut-Bergey, Pessac-Leognan - In Bond</t>
  </si>
  <si>
    <t>Croix de Beaucaillou, Saint-Julien</t>
  </si>
  <si>
    <t>Chateau Charmail, Haut-Medoc</t>
  </si>
  <si>
    <t>Chateau Clarke, Listrac-Medoc - In Bond</t>
  </si>
  <si>
    <t>Chateau Poujeaux, Moulis en Medoc - In Bond</t>
  </si>
  <si>
    <t>Chateau Cheval Blanc Premier Grand Cru Classe A, Saint-Emilion Grand Cru</t>
  </si>
  <si>
    <t>Chateau Monbousquet Grand Cru Classe, Saint-Emilion Grand Cru - In Bond</t>
  </si>
  <si>
    <t>Chateau Talbot 4eme Cru Classe, Saint-Julien</t>
  </si>
  <si>
    <t>Chateau Haut-Batailley 5eme Cru Classe, Pauillac</t>
  </si>
  <si>
    <t>Domaine de Chevalier Cru Classe, Pessac-Leognan</t>
  </si>
  <si>
    <t>OCC water-damaged, 2 labels slightly torn.</t>
  </si>
  <si>
    <t>Chateau La Tour Figeac Grand Cru Classe, Saint-Emilion Grand Cru</t>
  </si>
  <si>
    <t>Chateau Bourgneuf, Pomerol</t>
  </si>
  <si>
    <t>Chateau Marsac Seguineau, Margaux</t>
  </si>
  <si>
    <t>Chateau Rauzan-Segla 2eme Cru Classe, Margaux (Magnums)</t>
  </si>
  <si>
    <t>Packed in 2x3</t>
  </si>
  <si>
    <t>Chateau Lynch-Bages 5eme Cru Classe, Pauillac - In Bond</t>
  </si>
  <si>
    <t>From a significant private collection purchased through renowned UK merchants and kept in professional storage throughout.</t>
  </si>
  <si>
    <t>Chateau Fonreaud, Listrac-Medoc</t>
  </si>
  <si>
    <t>Chateau Margaux Premier Cru Classe, Margaux - In Bond</t>
  </si>
  <si>
    <t>Chateau Haut-Brion Premier Cru Classe, Pessac-Leognan - In Bond</t>
  </si>
  <si>
    <t>Chateau Leoville Poyferre 2eme Cru Classe, Saint-Julien - In Bond</t>
  </si>
  <si>
    <t>Chateau Grand Clapeau Olivier, Haut-Medoc</t>
  </si>
  <si>
    <t>Chateau Pichon Baron 2eme Cru Classe, Pauillac - In Bond</t>
  </si>
  <si>
    <t>Chateau Duhart-Milon 4eme Cru Classe, Pauillac - In Bond</t>
  </si>
  <si>
    <t>Chateau Branaire-Ducru 4eme Cru Classe, Saint-Julien - In Bond</t>
  </si>
  <si>
    <t>Chateau Meyney, Saint-Estephe - In Bond</t>
  </si>
  <si>
    <t>Chateau Cap L'Ousteau, Haut-Medoc</t>
  </si>
  <si>
    <t>Packed in 2x6
Produced for The Wine Society</t>
  </si>
  <si>
    <t>Chateau Tour St Bonnet, Medoc - In Bond</t>
  </si>
  <si>
    <t>Chateau Laroque Grand Cru Classe, Saint-Emilion Grand Cru</t>
  </si>
  <si>
    <t>Chateau Calon Segur 3eme Cru Classe, Saint-Estephe - In Bond</t>
  </si>
  <si>
    <t>Chateau d'Armailhac 5eme Cru Classe, Pauillac - In Bond</t>
  </si>
  <si>
    <t>Chateau Batailley 5eme Cru Classe, Pauillac - In Bond</t>
  </si>
  <si>
    <t>Chateau Pedesclaux 5eme Cru Classe, Pauillac</t>
  </si>
  <si>
    <t>Chateau Lilian Ladouys, Saint-Estephe (Halves)</t>
  </si>
  <si>
    <t>Chateau Anthonic, Moulis en Medoc - In Bond</t>
  </si>
  <si>
    <t>Chateau Grand Village, Bordeaux Superieur - In Bond</t>
  </si>
  <si>
    <t>Chateau Mouton Rothschild Premier Cru Classe, Pauillac - In Bond</t>
  </si>
  <si>
    <t>Chateau Leoville Barton 2eme Cru Classe, Saint-Julien - In Bond</t>
  </si>
  <si>
    <t>Chateau Lagrange 3eme Cru Classe, Saint-Julien - In Bond</t>
  </si>
  <si>
    <t>Chateau Grand-Puy-Lacoste 5eme Cru Classe, Pauillac - In Bond</t>
  </si>
  <si>
    <t>Chateau Lynch Bages 5eme Cru Classe, Pauillac - In Bond</t>
  </si>
  <si>
    <t>Domaine de Chevalier Cru Classe, Pessac-Leognan - In Bond</t>
  </si>
  <si>
    <t>Chateau Siran, Margaux - In Bond</t>
  </si>
  <si>
    <t>Chateau Beau-Site, Saint-Estephe - In Bond</t>
  </si>
  <si>
    <t>Chateau Figeac Premier Grand Cru Classe B, Saint-Emilion Grand Cru - In Bond</t>
  </si>
  <si>
    <t>Chateau Fombrauge Grand Cru Classe, Saint-Emilion Grand Cru - In Bond</t>
  </si>
  <si>
    <t>Chateau Ormes de Pez, Saint-Estephe - In Bond</t>
  </si>
  <si>
    <t>1978/1982 Chateau La Lagune 3eme Cru Classe, Haut-Medoc</t>
  </si>
  <si>
    <t>1978 Chateau La Lagune 3eme Cru Classe, Haut-Medoc 
6x75cl 
1981 Chateau La Lagune 3eme Cru Classe, Haut-Medoc 
5x75cl 
1982 Chateau La Lagune 3eme Cru Classe, Haut-Medoc 
1x75cl 
Total 12x75cl 
Labels damaged, 1 capsule torn on neck.</t>
  </si>
  <si>
    <t>1964/1967 Mixed Lot of Bordeaux</t>
  </si>
  <si>
    <t>1964 Chateau Giscours 3eme Cru Classe, Margaux 
1x75cl 
1966 Chateau Giscours 3eme Cru Classe, Margaux Bottled by Berry Bros. &amp; Rudd 
1x75cl 
1966 Chateau Croizet-Bages 5eme Cru Classe, Pauillac 
1x75cl 
1966 Chateau La Lagune 3eme Cru Classe, Haut-Medoc 
1x75cl 
1966 Chateau Rauzan-Gassies 2eme Cru Classe, Margaux 
1x75cl 
1967 Chateau Leoville Las Cases 2eme Cru Classe, Saint-Julien 
1x75cl 
1967 Chateau Ausone Premier Grand Cru Classe A, Saint-Emilion Grand Cru 
1x75cl 
1967 Chateau Lagrange 3eme Cru Classe, Saint-Julien 
1x75cl 
Total 8x75cl</t>
  </si>
  <si>
    <t>1970/1975 Fine Mixed Lot of Bordeaux</t>
  </si>
  <si>
    <t xml:space="preserve">1970 Chateau La Lagune 3eme Cru Classe, Haut-Medoc 
1x75cl 
1970 Chateau Cissac, Haut-Medoc 
2x75cl 
1970 Chateau Grand-Puy-Lacoste 5eme Cru Classe, Pauillac 
1x75cl 
1970 Chateau Brane-Cantenac 2eme Cru Classe, Margaux 
1x75cl 
1970 Chateau de Pez, Saint-Estephe 
1x75cl 
1975Chateau La Lagune 3eme Cru Classe, Haut-Medoc 
1x75cl 
1975 Domaine de Chevalier Cru Classe, Pessac-Leognan 
1x75cl 
1975 Chateau Trotte Vieille Premier Grand Cru Classe B, Saint-Emilion Grand Cru Berry Bros. &amp; Rudd label, bottled at the Chateau 
1x75cl 
1975 Chateau Cissac, Haut-Medoc 
2x75cl 
Total 11x75cl </t>
  </si>
  <si>
    <t>1970/1978 A Very Fine Mixed Lot of Bordeaux</t>
  </si>
  <si>
    <t>1970 Ducru-Beaucaillou 2eme Cru Classe, Saint-Julien 
1x75cl 
1971 Cos d'Estournel 2eme Cru Classe, Saint-Estephe 
1x75cl 
1975 Chateau Leoville Las Cases 2eme Cru Classe, Saint-Julien 
1x75cl 
1975 Cos d'Estournel 2eme Cru Classe, Saint-Estephe 
Berry Bros. &amp; Rudd label, bottled at the Chateau. 
1x75cl 
1975 Chateau Malescot St. Exupery 3eme Cru Classe, Margaux 
2x75cl 
1976 Chateau Pichon Longueville Comtesse de Lalande 2eme Cru Classe, Pauillac 
1x75cl 
1976 Chateau Leoville Las Cases 2eme Cru Classe, Saint-Julien 
1x75cl 
1978 Chateau Batailley 5eme Cru Classe, Pauillac 
3x75cl 
Total 11x75cl</t>
  </si>
  <si>
    <t>1981/1982 A Fine Mixed Lot of Bordeaux</t>
  </si>
  <si>
    <t>1981 Ducru-Beaucaillou 2eme Cru Classe, Saint-Julien 
1x75cl 
1981 Chateau Leoville Las Cases 2eme Cru Classe, Saint-Julien 
3x75cl 
1982 Chateau Batailley 5eme Cru Classe, Pauillac 
1x75cl 
1982 Chateau Chasse-Spleen, Moulis en Medoc 
1x75cl
 Total 6x75cl</t>
  </si>
  <si>
    <t>2014/2017 Mixed Lot of Cru Classe Bordeaux</t>
  </si>
  <si>
    <t>2014 Cos d'Estournel 2eme Cru Classe, Saint-Estephe 
1x75cl 
2017 Chateau Figeac Premier Grand Cru Classe B, Saint-Emilion Grand Cru 
1x75cl 
2017 Ducru-Beaucaillou 2eme Cru Classe, Saint-Julien 
1x75cl 
Total 3x75cl</t>
  </si>
  <si>
    <t>Domaine de la Romanee-Conti, Romanee-Saint-Vivant Grand Cru, Marey-Monge</t>
  </si>
  <si>
    <t>Domaine de la Romanee Conti</t>
  </si>
  <si>
    <t>1 label slightly soiled, consecutive bottle nos. 02578 and 02579</t>
  </si>
  <si>
    <t>Burgundy</t>
  </si>
  <si>
    <t>These wines were part of a private collection from an important Berkshire house and stored in perfect conditions in a temperature controlled cellar.</t>
  </si>
  <si>
    <t>Bernard Dugat-Py, Charmes-Chambertin Grand Cru</t>
  </si>
  <si>
    <t>Bernard Dugat Py</t>
  </si>
  <si>
    <t>1 label slightly torn.</t>
  </si>
  <si>
    <t>Domaine Rene Engel, Clos de Vougeot Grand Cru</t>
  </si>
  <si>
    <t>Domaine Rene Engel</t>
  </si>
  <si>
    <t>Domaine Rene Engel, Vosne-Romanee Premier Cru, Aux Brulees</t>
  </si>
  <si>
    <t>1 capsule damaged.</t>
  </si>
  <si>
    <t>Alain Hudelot-Noellat, Clos de Vougeot Grand Cru - In Bond</t>
  </si>
  <si>
    <t>Alain Hudelot Noellat</t>
  </si>
  <si>
    <t>OCC damaged</t>
  </si>
  <si>
    <t>Nicolas Potel, Romanee-Saint-Vivant Grand Cru</t>
  </si>
  <si>
    <t>Nicolas Potel</t>
  </si>
  <si>
    <t>Nicolas Potel, Clos de la Roche Grand Cru</t>
  </si>
  <si>
    <t>Domaine Beaumont, Charmes-Chambertin Grand Cru - In Bond</t>
  </si>
  <si>
    <t>Domaine Beaumont</t>
  </si>
  <si>
    <t>Nicolas Potel, Echezeaux Grand Cru</t>
  </si>
  <si>
    <t>Domaine des Varoilles, Gevrey-Chambertin Premier Cru, La Romanee</t>
  </si>
  <si>
    <t>Domaine des Varoilles</t>
  </si>
  <si>
    <t>Domaine Beaumont, Gevrey-Chambertin, Vieilles Vignes - In Bond</t>
  </si>
  <si>
    <t>Paul Jaboulet Aine, Hermitage, La Chapelle Rouge</t>
  </si>
  <si>
    <t>Paul Jaboulet Aine</t>
  </si>
  <si>
    <t>Domaine Armand Rousseau, Mazis-Chambertin Grand Cru</t>
  </si>
  <si>
    <t>Domaine Armand</t>
  </si>
  <si>
    <t>Domaine Fourrier, Gevrey-Chambertin, Vieille Vigne</t>
  </si>
  <si>
    <t>Domaine Fourrier</t>
  </si>
  <si>
    <t>Aleth Girardin, Pommard Premier Cru, Les Rugiens Bas</t>
  </si>
  <si>
    <t>Aleth Girardin</t>
  </si>
  <si>
    <t>Imported directly from the Domaine and stored immaculately in a temperature-controlled wine cabinet.</t>
  </si>
  <si>
    <t>Maison Jessiaume, Chambertin Grand Cru - In Bond</t>
  </si>
  <si>
    <t>Maison Jessiaume</t>
  </si>
  <si>
    <t>Lucien Le Moine, Griotte-Chambertin Grand Cru (Magnums) - In Bond</t>
  </si>
  <si>
    <t>Lucien Le Moine</t>
  </si>
  <si>
    <t>Mugneret Gibourg, Echezeaux Grand Cru</t>
  </si>
  <si>
    <t>Mugneret Gibourg</t>
  </si>
  <si>
    <t>Domaine des Varoilles, Gevrey-Chambertin Premier Cru, Clos des Varoilles</t>
  </si>
  <si>
    <t>Michele et Patrice Rion, Chambolle-Musigny Premier Cru, Les Gruenchers</t>
  </si>
  <si>
    <t>Michele et Patrice Rion</t>
  </si>
  <si>
    <t>Michele et Patrice Rion, Chambolle-Musigny Premier Cru, Les Charmes</t>
  </si>
  <si>
    <t>Michele et Patrice Rion, Nuits-Saint-Georges Premier Cru, Clos Saint-Marc</t>
  </si>
  <si>
    <t>Aleth Girardin, Pommard Premier Cru, Les Epenots</t>
  </si>
  <si>
    <t>Bernard Dugat-Py, Mazis-Chambertin Grand Cru</t>
  </si>
  <si>
    <t>Domaine Georges Mugneret, Clos de Vougeot Grand Cru</t>
  </si>
  <si>
    <t>Domaine Georges Mugneret</t>
  </si>
  <si>
    <t>Jacques-Frederic Mugnier, Bonnes Mares Grand Cru</t>
  </si>
  <si>
    <t>Jacques Frederic</t>
  </si>
  <si>
    <t>Michele et Patrice Rion, Chambolle-Musigny Premier Cru, Les Fuees</t>
  </si>
  <si>
    <t>Joseph Drouhin, Chorey-les-Beaune</t>
  </si>
  <si>
    <t>Joseph Drouhin</t>
  </si>
  <si>
    <t>Domaine des Lambrays, Clos des Lambrays Grand Cru - In Bond</t>
  </si>
  <si>
    <t>Domaine des Lambrays</t>
  </si>
  <si>
    <t>Domaine Albert Bichot (Pavillon), Pommard Premier Cru, Les Rugiens - In Bond</t>
  </si>
  <si>
    <t>Domaine Albert Bichot</t>
  </si>
  <si>
    <t>Chateau de Meursault, Bourgogne, du Chateau Pinot Noir</t>
  </si>
  <si>
    <t>Chateau de Meursault</t>
  </si>
  <si>
    <t>Laroze de Drouhin, Gevrey-Chambertin, Pinot Noir</t>
  </si>
  <si>
    <t>Laroze de Drouhin</t>
  </si>
  <si>
    <t>Thibault Liger-Belair, Nuits-Saint-Georges Premier Cru, Les Saint-Georges - In Bond</t>
  </si>
  <si>
    <t>Thibault Liger Belair</t>
  </si>
  <si>
    <t>Frederic Esmonin, Gevrey-Chambertin Premier Cru, Estournelles-Saint-Jacques - In Bond</t>
  </si>
  <si>
    <t>Frederic Esmonin</t>
  </si>
  <si>
    <t>Domaine Julien Gerard &amp; Fils, Aloxe-Corton Premier Cru, Les Valozieres (Magnums)</t>
  </si>
  <si>
    <t>Domaine Julien Gerard &amp; Fils</t>
  </si>
  <si>
    <t>Henri Magnien, Gevrey-Chambertin Premier Cru, Les Cazetiers - In Bond</t>
  </si>
  <si>
    <t>Henri Magnien</t>
  </si>
  <si>
    <t>Lignier-Michelot, Morey-Saint-Denis Premier Cru, Les Chenevery - In Bond</t>
  </si>
  <si>
    <t>Lignier Michelot</t>
  </si>
  <si>
    <t>Domaine Anne-Francoise Gros, Vosne-Romanee, Aux Reas - In Bond</t>
  </si>
  <si>
    <t>Domaine Anne Francoise Gros</t>
  </si>
  <si>
    <t>Prieure Roch, Nuits-Saint-Georges Premier Cru - In Bond</t>
  </si>
  <si>
    <t>Prieure Roch</t>
  </si>
  <si>
    <t>Jean-Claude Ramonet, Chassagne-Montrachet Premier Cru, Morgeot Rouge - In Bond</t>
  </si>
  <si>
    <t>Jean Claude Ramonet</t>
  </si>
  <si>
    <t>Bernard Dugat-Py, Gevrey-Chambertin, Vieilles Vignes - In Bond</t>
  </si>
  <si>
    <t>Prieure Roch, Ladoix, Le Clou Rouge - In Bond</t>
  </si>
  <si>
    <t>Bernard Dugat-Py, Charmes-Chambertin Grand Cru - In Bond</t>
  </si>
  <si>
    <t>Ballot Millot, Volnay Premier Cru, Santenots - In Bond</t>
  </si>
  <si>
    <t>Ballot Millot</t>
  </si>
  <si>
    <t>Vaudoisey-Creusefond, Pommard Premier Cru, Les Charmots</t>
  </si>
  <si>
    <t>Vaudoisey Creusefond</t>
  </si>
  <si>
    <t>Domaine Denis Bachelet, Gevrey-Chambertin, Vieilles Vignes - In Bond</t>
  </si>
  <si>
    <t>Domaine Denis Bachelet</t>
  </si>
  <si>
    <t>Thibault Liger-Belair, Chambolle-Musigny, Vieilles Vignes - In Bond</t>
  </si>
  <si>
    <t>Jean Foillard, Morgon, Cote du Py - In Bond</t>
  </si>
  <si>
    <t>Jean Foillard</t>
  </si>
  <si>
    <t>Domaine Georges Roumier, Bourgogne, Rouge</t>
  </si>
  <si>
    <t>Domaine Georges Roumier</t>
  </si>
  <si>
    <t>Mark Haisma, Gevrey-Chambertin Premier Cru</t>
  </si>
  <si>
    <t>Mark Haisma</t>
  </si>
  <si>
    <t>Mark Haisma, Morey-Saint-Denis Premier Cru, Les Chaffots</t>
  </si>
  <si>
    <t>Domaine Jean Vaudoisey, Bourgogne, Pinot Noir</t>
  </si>
  <si>
    <t>Domaine Jean Vaudoisey</t>
  </si>
  <si>
    <t>Theo Dancer Roc Breia Pinot Noir, Vin de France - In Bond</t>
  </si>
  <si>
    <t>Theo Dancer</t>
  </si>
  <si>
    <t>1967/1972 Mixed Lot of Grand &amp; Premier Cru Burgundy</t>
  </si>
  <si>
    <t>1967 Jules Regnier &amp; Co, Gevrey-Chambertin Premier Cru, Combe au Moine 
1x75cl 
1969 Mommessin, Vosne-Romanee Les Chaumes 
1x75cl 
1969 Mommessin, Mazis Chambertin Grand Cru 
1x75cl 
1969 Jaboulet-Vercherre, Clos Vougeot Grand Cru 
1x75cl 
1970 Doudet-Naudin, Corton Grand Cru, Les Marechaudes 
1x75cl 
1970 Louis Latour, Beaune Premier Cru, Les Perrieres 
1x75cl 
1971 Joseph Drouhin, Corton Grand Cru, Les Bressandes 
1x75cl 
1972 Bouchard Pere et Fils, Beaune Premier Cru, Les Teurons 
1x75cl 
Total 8x75cl 
The colour of these wines are bright and vibrant indicating the health of these mature Pinot Noirs. At this age a mystery will always await but a opportunity to try a selection of unique wines from the 1960's and 1970's (Mark Robertson, Dreweatts February 2025).</t>
  </si>
  <si>
    <t>1983/2019 A Fine Mixed Lot of Burgundy</t>
  </si>
  <si>
    <t>1983 Simon Bize, Savigny-les-Beaune, Rouge 
1x75cl 
1983 Domaine Dujac, Morey-Saint-Denis 
1x75cl 
1983 Alain Burguet, Gevrey-Chambertin 
1x75cl 
1988 Tollot Beaut, Beaune Premier Cru, Clos du Roi Rouge
1x75cl 
1997 Roger Belland, Corton Perrieres Grand Cru 
1x75cl 
2000 Domaine Louis Boillot, Gevrey-Chambertin Premier Cru, Les Corbeaux 
1x75cl 
2005 Gagnard-Delagrange, Chassagne-Montrachet, Rouge 
1x75cl 
2012 Nicholas Potel, Maranges Premier Cru 
1x75cl 
2012 Domaine Coche Bizouard, Meursault, Rouge 
1x75cl 
2016 Maison Chanzy, Rully, Rosey Rouge 
1x75cl 
2019 Stephane Brocard, Pommard 
1x75cl 
2019 Frederic Magnien, Cote de Nuits-Villages, Croix Violette 
1x75cl 
Total 12x75cl</t>
  </si>
  <si>
    <t>2002/2005 Mixed Lot of Red Burgundy</t>
  </si>
  <si>
    <t>2002 Nicolas Potel, Vosne-Romanee 
1x75cl 
2002 Nicolas Potel, Romanee-Saint-Vivant Grand Cru 
2x75cl 
2005 Domaine Michel Gros, Nuits-Saint-Georges Premier Cru 
5x75cl 
Total 8x75cl</t>
  </si>
  <si>
    <t>2008/2012 Mixed Lot of Burgundy</t>
  </si>
  <si>
    <t>2008 Maison Jessiaume, Clos Vougeot Grand Cru 
1x75cl 
2009 Bertrand Ambroise, Vougeot Premier Cru, Les Cras Rouge 
1x75cl 
2010 Ghislaine Barthod, Chambolle-Musigny 
1x75cl 
2012 Maison Jessiaume, Chapelle Chambertain Grand Cru 
1x75cl 
Total 4x75cl</t>
  </si>
  <si>
    <t>2010/2019 Mixed Lot of Gevrey Chambertin</t>
  </si>
  <si>
    <t>2010 Camille Giroud, Gevrey-Chambertin 
4x75cl 
2010 Perrot Minot, Gevrey-Chambertin 
1x75cl 
2015 Domaine Tawse, Gevrey-Chambertin, En Pallud 
4x75cl 
2015 Domaine Drouhin Laroze, Gevrey-Chambertin, Lavaut Saint-Jacques 
1x75cl 
2019 Domaine Gavignet, Gevrey Chambertin 
2x75cl 
Total 12x75cl</t>
  </si>
  <si>
    <t>2015/2019 Mixed Lot of Gevrey Chambertin</t>
  </si>
  <si>
    <t>2011 Domaine des Varoilles, Gevrey-Chambertin Premier Cru, Vieilles Vignes 
2x75cl 
2015 Domaine Louis Boillot, Gevrey-Chambertin, Les Evocelles 
5x75cl 
2015 Domaine Denis Bachelet, Gevrey-Chambertin, Vieilles Vignes 
2x75cl 
2019 Bouchard Pere et Fils, Gevrey-Chambertin 
3x75cl 
Total 12x75cl</t>
  </si>
  <si>
    <t>Domaine Bachelet Ramonet, Bienvenues-Batard-Montrachet Grand Cru</t>
  </si>
  <si>
    <t>Domaine Bachelet Ramonet</t>
  </si>
  <si>
    <t>Dreweatts are very strict about the provenance of wine we offer for sale, but also conscious that White Burgundy can be subject to levels of pre-oxidation, especially those produced between 1990-2008. Please be aware that Dreweatts, as per our terms and conditions, cannot offer a refund against any wine purchased that is out of condition. Previously stored in a fine Hampshire cellar</t>
  </si>
  <si>
    <t>Domaine Bachelet Ramonet, Chassagne-Montrachet Premier Cru, Les Ruchottes</t>
  </si>
  <si>
    <t>Dreweatts are very strict about the provenance of wine we offer for sale, but also conscious that White Burgundy can be subject to levels of pre-oxidation, especially those produced between 1990-2008. Please be aware that Dreweatts, as per our terms and conditions, cannot offer a refund against any wine purchased that is out of condition.</t>
  </si>
  <si>
    <t>Domaine Henri Boillot, Puligny-Montrachet - In Bond</t>
  </si>
  <si>
    <t>Domaine Henri Boillot</t>
  </si>
  <si>
    <t>Domaine Roulot, Meursault Premier Cru, Les Boucheres</t>
  </si>
  <si>
    <t>Domaine Roulot</t>
  </si>
  <si>
    <t>Dreweatts are very strict about the provenance of wine we offer for sale, but also conscious that White Burgundy can be subject to levels of pre-oxidation. Please be aware that Dreweatts, as per our terms and conditions, cannot offer a refund against any wine purchased that is out of condition.</t>
  </si>
  <si>
    <t>Bachelet-Monnot, Puligny-Montrachet Premier Cru, Les Folatieres - In Bond</t>
  </si>
  <si>
    <t>Bachelet Monnot</t>
  </si>
  <si>
    <t>Domaine Roger Belland, Criots-Batard-Montrachet Grand Cru</t>
  </si>
  <si>
    <t>Domaine Roger Belland</t>
  </si>
  <si>
    <t>Domaine de la Bongran, Vire-Clesse - In Bond</t>
  </si>
  <si>
    <t>Domaine Leflaive, Macon, Verze</t>
  </si>
  <si>
    <t>Domaine Leflaive</t>
  </si>
  <si>
    <t>Pierre-Yves Colin-Morey, Pernand-Vergelesses, Sous Fretille</t>
  </si>
  <si>
    <t>Pierre Yves Colin Morey</t>
  </si>
  <si>
    <t>Pierre-Yves Colin-Morey, Puligny-Montrachet Premier Cru, La Garenne</t>
  </si>
  <si>
    <t>Packed in 2x3
Dreweatts are very strict about the provenance of wine we offer for sale, but also conscious that White Burgundy can be subject to levels of pre-oxidation, especially those produced between 1990-2008. Please be aware that Dreweatts, as per our terms and conditions, cannot offer a refund against any wine purchased that is out of condition.</t>
  </si>
  <si>
    <t>Pierre-Yves Colin-Morey, Chassagne-Montrachet Premier Cru, Les Baudines</t>
  </si>
  <si>
    <t>Domaine Leflaive, Macon, Verze Les Chenes (Magnums)</t>
  </si>
  <si>
    <t>Jean-Paul &amp; Benoit Droin, Chablis Grand Cru, Valmur - In Bond</t>
  </si>
  <si>
    <t>Jean Paul &amp; Benoit Droin</t>
  </si>
  <si>
    <t>Domaine Leflaive, Macon, Verze Les Chenes</t>
  </si>
  <si>
    <t>Jeremy Arnaud Vau de Vey, Chablis Premier Cru, La Grande Chaume - In Bond</t>
  </si>
  <si>
    <t>Jeremy Arnaud</t>
  </si>
  <si>
    <t>Domaine de la Vougeraie, Vougeot Premier Cru, Le Clos Blanc (Magnums) - In Bond</t>
  </si>
  <si>
    <t>Domaine de la Vougeraie</t>
  </si>
  <si>
    <t>Pierre-Yves Colin-Morey, Saint-Aubin Premier Cru, Hommage a Marguerite</t>
  </si>
  <si>
    <t>Pierre-Yves Colin-Morey, Chassagne-Montrachet Premier Cru, Morgeot Blanc</t>
  </si>
  <si>
    <t>Vincent Dancer, Chassagne-Montrachet Premier Cru, La Romanee</t>
  </si>
  <si>
    <t>Vincent Dancer</t>
  </si>
  <si>
    <t>Jeremy Arnaud Vau de Vey, Chablis Premier Cru - In Bond</t>
  </si>
  <si>
    <t>Matrot, Meursault Premier Cru, Charmes</t>
  </si>
  <si>
    <t>Matrot</t>
  </si>
  <si>
    <t>Ballot Millot, Meursault Premier Cru, Perrieres - In Bond</t>
  </si>
  <si>
    <t>Caroline Morey, Chassagne-Montrachet Premier Cru, Les Vergers</t>
  </si>
  <si>
    <t>Caroline Morey</t>
  </si>
  <si>
    <t>Caroline Morey, Chassagne-Montrachet Premier Cru</t>
  </si>
  <si>
    <t>Pierre-Yves Colin-Morey, Chassagne-Montrachet, Vieilles Vignes</t>
  </si>
  <si>
    <t>Caroline Morey, Chassagne-Montrachet, Les Chambres</t>
  </si>
  <si>
    <t>Caroline Morey, Santenay, Les Cornieres Blanc</t>
  </si>
  <si>
    <t>Herve Azo, Chablis - In Bond</t>
  </si>
  <si>
    <t>Herve Azo</t>
  </si>
  <si>
    <t>Theo Dancer Roc Breia Chardonnay, Vin de France - In Bond</t>
  </si>
  <si>
    <t>2005/2016 Mixed Case of White Burgundy</t>
  </si>
  <si>
    <t>2005 Chanson Pere et Fils, Pernand-Vergelesses Premier Cru, En Caradeux 
1x75cl 
2006 Lamy-Pillot, Chassagne-Montrachet 
1x75cl 
2009 Gagnard-Delagrange, Chassagne-Montrachet 
1x75cl 
2010 Bachey Legros, Chassagne-Montrachet Premier Cru, Morgeot Vieilles Vignes 
1x75cl 
2010 Simonnet Febvre, Chablis Premier Cru, Montmains 
2x75cl 
2011 Patrick Piuze, Chablis Premier Cru, Forets 
1x75cl 
2014 Francois d'Allaines Santenay Les Bras 
1x75cl 
2015 Vocoret, Chablis Premier Cru, Montmains 
1x75cl 
2016 Testut, Chablis Premier Cru, Montee de Tonnerre 
1x75cl 
Total 10x75cl 
Dreweatts are very strict about the provenance of wine we offer for sale, but also conscious that White Burgundy can be subject to levels of pre-oxidation, especially those produced between 1990-2008. Please be aware that Dreweatts, as per our terms and conditions, cannot offer a refund against any wine purchased that is out of condition.</t>
  </si>
  <si>
    <t>2018/2020 Mixed Lot of Burgundy from Domaine Marquis d'Angerville</t>
  </si>
  <si>
    <t>2018 Domaine Marquis d'Angerville, Volnay Premier Cru, Les Caillerets 
1x75cl 
2020 Domaine Marquis d'Angerville, Meursault Premier Cru, Santenots 
1x75cl 
Total 2x75cl</t>
  </si>
  <si>
    <t>Clos Naudin (Foreau), Vouvray, Demi Sec</t>
  </si>
  <si>
    <t>Clos Naudin</t>
  </si>
  <si>
    <t>Although perhaps not the prettiest looking line up.... This wine is mature but still shows very good freshness and a lovely subtle balanced sweetness and complexity. This is a food wine and best with a light salty cheese or maybe shellfish. Not for your dry young Sauvignon Blanc relatives!....(Mark Robertson, Dreweatts February 2025).</t>
  </si>
  <si>
    <t>Gitton Pere &amp; Fils, Pouilly-Fume, Clos Joanne D'Orion - In Bond</t>
  </si>
  <si>
    <t>Gitton Pere &amp; Fils</t>
  </si>
  <si>
    <t>Packed in 2x6
Dreweatts are very strict about the provenance of wine we offer for sale, but also conscious that White Burgundy can be subject to levels of pre-oxidation, especially those produced between 1990-2008. Please be aware that Dreweatts, as per our terms and conditions, cannot offer a refund against any wine purchased that is out of condition.</t>
  </si>
  <si>
    <t>Chateau de Bonnezeaux La Montagne Chenin - In Bond</t>
  </si>
  <si>
    <t>Chateau de Bonnezeaux</t>
  </si>
  <si>
    <t>Chateau de Bonnezeaux Frimas - In Bond</t>
  </si>
  <si>
    <t>Chateau de Bonnezeaux La Minee Haut Chenin - In Bond</t>
  </si>
  <si>
    <t>Francois Cotat, Sancerre, Grande Cote - In Bond</t>
  </si>
  <si>
    <t>Francois Cotat</t>
  </si>
  <si>
    <t>Francois Cotat, Sancerre, Caillottes - In Bond</t>
  </si>
  <si>
    <t>Mixed Lot of Chateauneuf du Pape ( Rayas &amp; Jaboulet)</t>
  </si>
  <si>
    <t>Chateau Rayas, Chateauneuf-du-Pape 
LS, capsule cut and damaged, signs of seepage, labels stained. 
1x75cl 
Paul Jaboulet Aine, Chateauneuf-du-Pape, Les Cedres 
Capsule damaged, label soiled 
1x75cl 
Total 2x75cl 
The Rayas was purchased by the vendor in the early 1980's and little is known about it prior to then. The colour is bright and crimson, with some depth. This is a curiosity (Mark Robertson, Dreweatts February 2025).</t>
  </si>
  <si>
    <t>Rhone</t>
  </si>
  <si>
    <t>Paul Jaboulet Aine, Hermitage, La Chapelle</t>
  </si>
  <si>
    <t>2 capsules corroded.</t>
  </si>
  <si>
    <t>Thierry Allemand, Cornas, Chaillot</t>
  </si>
  <si>
    <t>Thierry Allemand</t>
  </si>
  <si>
    <t>Chateau de Beaucastel Rouge, Chateauneuf-du-Pape</t>
  </si>
  <si>
    <t>Chateau de Beaucastel</t>
  </si>
  <si>
    <t>Chateau Rayas, Chateauneuf-du-Pape - In Bond</t>
  </si>
  <si>
    <t>Chateau Rayas</t>
  </si>
  <si>
    <t>Clos des Papes, Chateauneuf-du-Pape, Rouge - In Bond</t>
  </si>
  <si>
    <t>Clos des Papes</t>
  </si>
  <si>
    <t>Paul Jaboulet Aine, Hermitage, La Chapelle Rouge (Magnums)</t>
  </si>
  <si>
    <t>1 bottle with evidence of very slight seepage.</t>
  </si>
  <si>
    <t>Gilles Barge, Cote Rotie, Brune</t>
  </si>
  <si>
    <t>Gilles Barge</t>
  </si>
  <si>
    <t>Clos Trias, Ventoux, Vieilles Vignes - In Bond</t>
  </si>
  <si>
    <t>Clos Trias</t>
  </si>
  <si>
    <t>Pierre Gaillard, Cote Rotie, Esprit Blonde - In Bond</t>
  </si>
  <si>
    <t>Pierre Gaillard</t>
  </si>
  <si>
    <t>Delas, Hermitage, Domaine des Tourettes Blanc</t>
  </si>
  <si>
    <t>Delas</t>
  </si>
  <si>
    <t>Domaine de la Janasse, Chateauneuf-du-Pape, Chaupin - In Bond</t>
  </si>
  <si>
    <t>Domaine de la Janasse</t>
  </si>
  <si>
    <t>Chateau de Beaucastel Rouge, Chateauneuf-du-Pape - In Bond</t>
  </si>
  <si>
    <t>Coudoulet de Beaucastel Rouge, Cotes du Rhone - In Bond</t>
  </si>
  <si>
    <t>Beaucastel</t>
  </si>
  <si>
    <t>1985/2011 Mixed Lot of Northern Rhone Wines</t>
  </si>
  <si>
    <t>1985 M. Chapoutier, Hermitage, Monier de la Sizeranne 
1x75cl 
1985 Paul Jaboulet Aine, Cornas 
1x75cl 
2002 Auguste Clape, Cornas 
1x75cl 
2003 Auguste Clape, Cornas 
1x75cl 
2005 Domaine Lionnet, Cornas, Terre Brulee 
1x75cl 
2011 Cave de Tain, Hermitage 
1x75cl 
Total 6x75cl</t>
  </si>
  <si>
    <t>2000/2017 Mixed Lot from the Rhone</t>
  </si>
  <si>
    <t>2000 Domaine du Grand Montmirail, Gigondas, Cuvee Vieilles Vignes 
1x75cl 
2001 JL Chave Selection, Crozes-Hermitage, Silene 
1x75cl 
2004 Raspail-Ay, Gigondas 
1x75cl 
2005 Saint Gayan, Gigondas 
1x75cl 
2007 Alain Graillot, Saint-Joseph 
1x75cl 
2014 Domaine Tempier, Tourtine, Bandol 
1x75cl 
2010 Domaine Saint Desirat, Saint-Joseph 
1x75cl 
2017 M. Chapoutier, Saint-Joseph, Granits Rouge 
1x75cl 
Total 8x75cl</t>
  </si>
  <si>
    <t>2010/2018 Mixed Lot of Chateauneuf-du-Pape</t>
  </si>
  <si>
    <t>2010 Roger Sabon, Chateauneuf-du-Pape, Prestige 
6x75cl 
2018 Famille Mayard, Chateauneuf-du-Pape, Crau Ma Mere Rouge 
6x75cl 
Total 12x75cl</t>
  </si>
  <si>
    <t>Jean Foillard, Athanor, Morgon - In Bond</t>
  </si>
  <si>
    <t>Beaujolais</t>
  </si>
  <si>
    <t>Consolation, Juliette, Cotes Catalanes - In Bond</t>
  </si>
  <si>
    <t>Consolation</t>
  </si>
  <si>
    <t>Cotes Catalanes</t>
  </si>
  <si>
    <t>Lafage, Bastide Miraflors, Cotes du Roussillon - In Bond</t>
  </si>
  <si>
    <t>Lafage</t>
  </si>
  <si>
    <t>Languedoc Roussillon</t>
  </si>
  <si>
    <t>Hugel, Riesling Vendanges Tardives Grand Cru, Altenberg de Bergheim</t>
  </si>
  <si>
    <t>Hugel</t>
  </si>
  <si>
    <t>Alsace</t>
  </si>
  <si>
    <t>Gunderloch, Nackenheim Rothenberg Riesling TBA, Rheinhessen (Halves)</t>
  </si>
  <si>
    <t>Gunderloch</t>
  </si>
  <si>
    <t>Rheinhessen</t>
  </si>
  <si>
    <t>These wines were part of an important collection. Previously stored in a temperature-controlled cellar in a fine house in one of the most notable and historic squares in West London.</t>
  </si>
  <si>
    <t>Donnhoff, Norheimer Dellchen Riesling Spatlese, Nahe - In Bond</t>
  </si>
  <si>
    <t>Donnhoff</t>
  </si>
  <si>
    <t>Nahe</t>
  </si>
  <si>
    <t>1990/2011 Mixed Lot from Germany</t>
  </si>
  <si>
    <t>1990 Aschrott, Hochheimer Kirchenstuck Riesling Auslese, Rheingau 
3x75cl 
1991 Sanctus Jacobus, Serriger Schloss Saarfelser Schlossberg Riesling Spatslese, Mosel 
1x75cl 
1997 Joh. Jos. Christoffel Erben, Urziger Wurzgarten Riesling Auslese, Mosel 
1x75cl 
1998 Dr. Hermann, Erdener Treppchen Riesling Auslese, Mosel 
1x75cl 
1999 Weingut P. Licht-Bergweiler Erben, Graacher Himmelreich Riesling Spatlese 
1x75cl 
2002 Michael Schafer, Burg-Layer Schlosberg Riesling Spatslese, Nahe 
1x75cl 
2003 Michael Schafer, Laubenheimer Vogelsang Riesling Auslese, Nahe 
1x75cl 
2009 Von Hovel, Oberemmeler Hutte Riesling Spatlese, Mosel 
1x75cl 
2009 Willi Haag, Brauneberger Juffer Sonnenuhr Riesling Spatslese, Mosel 
1x75cl 
2011 Willi Haag, Brauneberger Juffer Sonnenuhr Riesling Spatslese, Mosel 
1x75cl 
Total 12x75cl</t>
  </si>
  <si>
    <t>Rheingau</t>
  </si>
  <si>
    <t>1999/2017 Mixed Lot from the Alsace &amp; Germany</t>
  </si>
  <si>
    <t>1999 Weingut P. Licht-Bergweiler Erben, Graacher Himmelreich Riesling Spatlese 
2x75cl 
2000 Friedrich-Wilhelm-Gymnasium, Oberemmeler Rosenberg Riesling Hochgewachs 
1x75cl 
2003 Michael Schafer, Laubenheimer Vogelsang Riesling Auslese, Nahe 
1x75cl 
2009 Reichsgraf von Kesselstatt, Piesporter Goldtropfchen Riesling Spatlese, Mosel 
1x75cl 
2009 Domaine Zind Humbrecht, Clos Hauserer Riesling 
1x75cl 
2009 Karthauserhof, Karthauserhofberg Riesling Spatlese, Mosel 
1x75cl 
2011 Leon Beyer, Riesling Ecaillers 
1x75cl 
2011 Domaine Weinbach, Riesling Cuvee Sainte-Catherine 
1x75cl 
2011 Von Schubert, Maximin Grunhauser Abtsberg Riesling Auslese, Mosel 
2x75cl 
2017 Trimbach, Pinot Noir Reserve 
1x75cl 
Total 12x75cl</t>
  </si>
  <si>
    <t>1985/2004 Mixed Lot of Bordeaux, Rhone and Port (Mixed Formats)</t>
  </si>
  <si>
    <t>1985 Chateau Chasse-Spleen, Moulis en Medoc 
4x75cl 
1995 Chateau Giscours 3eme Cru Classe, Margaux 
1x75cl 
1995 Quinta do Vesuvio, Vintage Port 
1x75cl 
1995 Quinta do Noval, Vintage Port 
1x75cl 
2000 L'Oratoire de Chasse-Spleen, Moulis en Medoc 
1x75cl 
2000 Chateau Caronne Ste Gemme, Haut-Medoc 
1x75cl 
2000 Chateau Lanessan, Haut-Medoc 
1x75cl 
2014 Paul Jaboulet Aine, Crozes-Hermitage, Mule Blanche Blanc 
1x150cl 
Total 10x75cl and 1x150cl</t>
  </si>
  <si>
    <t>Castello di Ama, Chianti Classico</t>
  </si>
  <si>
    <t>Castello di Ama</t>
  </si>
  <si>
    <t>Tuscany</t>
  </si>
  <si>
    <t>Le Difese, Tenuta San Guido, Toscana</t>
  </si>
  <si>
    <t>Tenuta San Guido</t>
  </si>
  <si>
    <t>Il Poggione, Brunello di Montalcino, Vigna Paganelli Riserva (Magnums)</t>
  </si>
  <si>
    <t>Il Poggione</t>
  </si>
  <si>
    <t>Packed individually.</t>
  </si>
  <si>
    <t>Gravner, Ribolla Gialla, Venezia Giulia IGT - In Bond</t>
  </si>
  <si>
    <t>Gravner</t>
  </si>
  <si>
    <t>Friuli Venezia Giulia</t>
  </si>
  <si>
    <t>Querciabella, Chianti Classico, Riserva</t>
  </si>
  <si>
    <t>Querciabella</t>
  </si>
  <si>
    <t>Sette Ponti, Oreno, IGT</t>
  </si>
  <si>
    <t>Sette Ponti</t>
  </si>
  <si>
    <t>Rocca di Frassinello, Baffonero, IGT - In Bond</t>
  </si>
  <si>
    <t>Rocca di Frassinello</t>
  </si>
  <si>
    <t>Produttori Barbaresco, Barbaresco, Asili - In Bond</t>
  </si>
  <si>
    <t>Produttori del Barbaresco</t>
  </si>
  <si>
    <t>Piedmont</t>
  </si>
  <si>
    <t>Produttori del Barbaresco, Barbaresco, Paje Riserva - In Bond</t>
  </si>
  <si>
    <t>Il Poggione, Brunello di Montalcino - In Bond</t>
  </si>
  <si>
    <t>Nebbiolo di Carema, Carema Classico</t>
  </si>
  <si>
    <t>Nebbiolo di Carema</t>
  </si>
  <si>
    <t>Produttori del Barbaresco, Barbaresco - In Bond</t>
  </si>
  <si>
    <t>Produttori del Barbaresco, Barbaresco, Assortment Case - In Bond</t>
  </si>
  <si>
    <t>Conti Costanti, Brunello di Montalcino - In Bond</t>
  </si>
  <si>
    <t>Conti Costanti</t>
  </si>
  <si>
    <t>di Biserno, Il Pino, Toscana IGT - In Bond</t>
  </si>
  <si>
    <t>di Biserno</t>
  </si>
  <si>
    <t>Bruno Giacosa, Barbaresco, Asili - In Bond</t>
  </si>
  <si>
    <t>Bruno Giacosa</t>
  </si>
  <si>
    <t>Le Volte dell'Ornellaia, Toscana</t>
  </si>
  <si>
    <t>Ornellaia</t>
  </si>
  <si>
    <t>Nervi, Gattinara - In Bond</t>
  </si>
  <si>
    <t>Nervi</t>
  </si>
  <si>
    <t>Gaja, Rossj-Bass, Langhe DOC - In Bond</t>
  </si>
  <si>
    <t>Gaja</t>
  </si>
  <si>
    <t>Antinori (Guado Tasso), Il Bruciato, IGT - In Bond</t>
  </si>
  <si>
    <t>Antinori</t>
  </si>
  <si>
    <t>Montevertine, Montevertine, IGT - In Bond</t>
  </si>
  <si>
    <t>Montevertine</t>
  </si>
  <si>
    <t>Packed in 4x3</t>
  </si>
  <si>
    <t>Rocca di Frassinello, Baffonero, IGT (Magnums) - In Bond</t>
  </si>
  <si>
    <t>Rocca di Frassinello, Baffonero, IGT (Double Magnum) - In Bond</t>
  </si>
  <si>
    <t>300cl</t>
  </si>
  <si>
    <t>Rocca di Frassinello, Baffonero, IGT (Imperial) - In Bond</t>
  </si>
  <si>
    <t>600cl</t>
  </si>
  <si>
    <t>Rocca di Frassinello, Baffonero, IGT (Salmanazar) - In Bond</t>
  </si>
  <si>
    <t>900cl</t>
  </si>
  <si>
    <t>Emidio Pepe, Montepulciano d'Abruzzo - In Bond</t>
  </si>
  <si>
    <t>Emidio Pepe</t>
  </si>
  <si>
    <t>Mixed Lot of Antinori Wines</t>
  </si>
  <si>
    <t>Antinori (Castello della Sala), Cervaro della Sala, IGT 
1x75cl 
2019 Antinori (Castello della Sala), Bramito del Cervo, IGT
5x75cl 
Total 6x75cl</t>
  </si>
  <si>
    <t>Umbria</t>
  </si>
  <si>
    <t>Antinori (Castello della Sala), Cervaro della Sala, IGT</t>
  </si>
  <si>
    <t>Guidalberto, Tenuta San Guido, Toscana</t>
  </si>
  <si>
    <t>Guidalberto</t>
  </si>
  <si>
    <t>Tenuta delle Terre Nere, Etna Rosso, Santo Spirito - In Bond</t>
  </si>
  <si>
    <t>Tenuta delle Terre Nere</t>
  </si>
  <si>
    <t>Sicily</t>
  </si>
  <si>
    <t>Elio Grasso, Langhe, Chardonnay Educato</t>
  </si>
  <si>
    <t>Elio Grasso</t>
  </si>
  <si>
    <t>1996/2016 Mixed Lot of Italian Wines</t>
  </si>
  <si>
    <t>1973 Batasiolo, Barolo, Kiola 
1x75cl 
1996 Michele Chiarlo, Barbaresco, Asili 
1x75cl 
2006 Renato Corino, Barolo, Vigneto Rocche 
1x75cl 
2008 Allegrini, Grola, IGT 
1x75cl 
2009 La Torricella, Barolo 
2x75cl 
2015 Enrico Serafino, Oesio 
1x75cl 
2016 Ciabot Berton, Barolo, Roggeri 
1x75cl 
2016 Poderi Colla, Dardi le Rose Bussia 
1x75cl 
2016 Costamagna, Barolo, Rocche Dell Annunziata 
1x75cl 
2016 Curto Marco, La Foia Arborina 
1x75cl 
2016 G.D. Vajra, Barolo, Albe 
1x75cl 
Total 12x75cl</t>
  </si>
  <si>
    <t>La Rioja Alta, Gran Reserva 904, Rioja - In Bond</t>
  </si>
  <si>
    <t>La Rioja Alta</t>
  </si>
  <si>
    <t>Rioja</t>
  </si>
  <si>
    <t>La Rioja Alta, Vina Arana Gran Reserva, Rioja - In Bond</t>
  </si>
  <si>
    <t>R. Lopez de Heredia, Tondonia Tinto Reserva, Rioja - In Bond</t>
  </si>
  <si>
    <t>R. Lopez de Heredia</t>
  </si>
  <si>
    <t>Rioja Alta, Vina Ardanza Reserva, Rioja - In Bond</t>
  </si>
  <si>
    <t>Rioja Alta</t>
  </si>
  <si>
    <t>Dominio Aguila, Ribera del Duero, Canta Perdiz</t>
  </si>
  <si>
    <t>Dominio Aguila</t>
  </si>
  <si>
    <t>Labels lightly scuffed.</t>
  </si>
  <si>
    <t>Castilla y Leon</t>
  </si>
  <si>
    <t>From a private collection inherited by the present owner. Most of the wines were originally acquired through a well-respected UK merchant with some additions carefully sourced elsewhere, and all were stored in a temperature-controlled cellar.</t>
  </si>
  <si>
    <t>Descendientes de J. Palacios, Bierzo, Villa Corullon</t>
  </si>
  <si>
    <t>Descendientes de J. Palacios</t>
  </si>
  <si>
    <t>Rafael Palacios, As Sortes, Valdeorras - In Bond</t>
  </si>
  <si>
    <t>Rafael Palacios</t>
  </si>
  <si>
    <t>Galicia</t>
  </si>
  <si>
    <t>Virxe Galir, Valdeorras, Pagos Galir Godello - In Bond</t>
  </si>
  <si>
    <t>Virxe Galir</t>
  </si>
  <si>
    <t>1982/2018 Mixed Lot from Spain</t>
  </si>
  <si>
    <t>1982 Rioja Grand Reserva Viejo Capalinia 
1x75 
1982 Campo Viejo, Gran Reserva, Rioja 
1x75cl 
1983 Marques de Murrieta, Castillo Ygay Reserva, Rioja 
1x75cl 
1995 CVNE, Contino Reserva, Rioja 
1x75cl 
1999 CVNE, Rioja Gran Reserva Imperial 
1x75cl 
2009 R. Lopez de Heredia, Tondonia Tinto Reserva, Rioja 
1x75cl 
2009 Rioja Alta, Vina Ardanza Reserva, Rioja 
1x75cl 
2010 CVNE (Contino), Reserva 930, Rioja 
1x75cl 
2014 Alejandro Fernandez, Tinot Pesquera, Crianza 
1x75cl 
2018 Montecastro, Ribera del Duero Reserva 
1x75cl 
2018 Bodegas Bhilar, Phinca Encanto, Rufette Vino de Calidad de Sierra de Salamanca 
1x75cl 
Total 11x75cl</t>
  </si>
  <si>
    <t>2005/2008 Chateau Musar, Red</t>
  </si>
  <si>
    <t>Chateau Musar</t>
  </si>
  <si>
    <t>2005 Chateau Musar, Red 
2x75cl 
2008 Chateau Musar, Red 
1x75cl 
Total 3x75cl</t>
  </si>
  <si>
    <t>Bekaa Valley</t>
  </si>
  <si>
    <t>Grant Burge, Meshach, Barossa</t>
  </si>
  <si>
    <t>Grant Burge</t>
  </si>
  <si>
    <t>South Australia</t>
  </si>
  <si>
    <t>Torbreck, The Factor, Barossa Valley - In Bond</t>
  </si>
  <si>
    <t>Torbreck</t>
  </si>
  <si>
    <t>Kay Brothers, Amery Hillside Shiraz, McLaren Vale - In Bond</t>
  </si>
  <si>
    <t>Kay Brothers</t>
  </si>
  <si>
    <t>Two Worlds, Two Hands &amp; Egelhoff (Magnums) - In Bond</t>
  </si>
  <si>
    <t>Two Worlds</t>
  </si>
  <si>
    <t>Two Hands, Coach House Block Shiraz, Barossa Valley - In Bond</t>
  </si>
  <si>
    <t>Two Hands</t>
  </si>
  <si>
    <t>Two Hands, Barneys Block Shiraz, McLaren Vale - In Bond</t>
  </si>
  <si>
    <t>Two Hands, Zippy's Block Shiraz, Barossa Valley - In Bond</t>
  </si>
  <si>
    <t>Two Hands, Zippys Block, Barossa Valley - In Bond</t>
  </si>
  <si>
    <t>Yalumba, Caley Cabernet Shiraz, South Australia - In Bond</t>
  </si>
  <si>
    <t>Yalumba</t>
  </si>
  <si>
    <t>Henschke, Hill of Grace Vineyard, Eden Valley - In Bond</t>
  </si>
  <si>
    <t>Henschke</t>
  </si>
  <si>
    <t>Grosset, Polish Hill Riesling, Clare Valley - In Bond</t>
  </si>
  <si>
    <t>Grosset</t>
  </si>
  <si>
    <t>Leeuwin, Art Series Chardonnay, Margaret River - In Bond</t>
  </si>
  <si>
    <t>Leeuwin</t>
  </si>
  <si>
    <t>Western Australia</t>
  </si>
  <si>
    <t>Vasse Felix, Black Market Shiraz, Margaret River - In Bond</t>
  </si>
  <si>
    <t>Vasse Felix</t>
  </si>
  <si>
    <t>Tyrrells, Shiraz Vat 9, Hunter Valley - In Bond</t>
  </si>
  <si>
    <t>Tyrrells</t>
  </si>
  <si>
    <t>New South Wales</t>
  </si>
  <si>
    <t>1994/1995 Mixed Lot of Grant Burge, Meshach, Barossa</t>
  </si>
  <si>
    <t>1994 Grant Burge, Meshach, Barossa 
2x75cl 
1995 Grant Burge, Meshach, Barossa 
5x75cl 
Total 7x75cl</t>
  </si>
  <si>
    <t>2006/2015 Mixed Lot of Henschke Wines</t>
  </si>
  <si>
    <t>2006 Henschke, Mount Edelstone Vineyard, Eden Valley 
1x75cl 
2007 Henschke, Henry's Seven, Barossa Valley 
1x75cl 
2015 Henschke, Henschke, Louis Eden Semillon, Lenswood 
1x75cl 
Total 3x75cl</t>
  </si>
  <si>
    <t>Craggy Range, Le Sol, Gimblett Gravels - In Bond</t>
  </si>
  <si>
    <t>Craggy Range</t>
  </si>
  <si>
    <t>Hawkes Bay</t>
  </si>
  <si>
    <t>Craggy Range, Sophia, Gimblett Gravels - In Bond</t>
  </si>
  <si>
    <t>Craggy Range, Syrah, Gimblett Gravels - In Bond</t>
  </si>
  <si>
    <t>Kumeu River, Mates Vineyard Chardonnay, Kumeu - In Bond</t>
  </si>
  <si>
    <t>Kumeu River</t>
  </si>
  <si>
    <t>Kumeu</t>
  </si>
  <si>
    <t>Rippon, Mature Vine Pinot Noir, Central Otago - In Bond</t>
  </si>
  <si>
    <t>Rippon</t>
  </si>
  <si>
    <t>Central Otago</t>
  </si>
  <si>
    <t>Kumeu River, Estate Chardonnay, Kumeu - In Bond</t>
  </si>
  <si>
    <t>Kumeu River, Rays Road Chardonnay, Kumeu - In Bond</t>
  </si>
  <si>
    <t>Kumeu River, Hunting Hill Chardonnay, Kumeu - In Bond</t>
  </si>
  <si>
    <t>Kumeu River, Coddington Chardonnay, Kumeu - In Bond</t>
  </si>
  <si>
    <t>Porseleinberg, Swartland - In Bond</t>
  </si>
  <si>
    <t>Porseleinberg</t>
  </si>
  <si>
    <t>Swartland</t>
  </si>
  <si>
    <t>2003/2010 Mixed Lot from South Africa</t>
  </si>
  <si>
    <t xml:space="preserve">2003 Kanonkop, Cab Sauv, Stellenbosch 
1x75cl 
2007 Rustenberg, Syrah, Stellenbosch 
1x75cl 
2008 Klein Constantia, Cabernet Sauvignon, Constantia 
1x75cl 
2009 Klein Constantia, Cabernet Sauvignon, Constantia 
1x75cl 
2008 Toren, Fusion V, Stellenbosch 
1x75cl 
2008 Stony Brook Vineyards, The Max, Franschhoek 
2x75cl 
2008 Thelema, Cabernet Sauvignon, Stellenbosch 
1x75cl 
2009 Stony Brook Vineyards, Snow Gum Red, Franschhoek 
1x75cl 
2010 A.A. Badenhorst, Swartland 
1x75cl 
2010 Rustenberg, John X Merriman, Stellenbosch 
1x75cl 
2010 Stony Brook Vineyards, Syrah, Franschhoek 
1x75cl 
Total 12x75cl </t>
  </si>
  <si>
    <t>Casa Lapostolle, Clos Apalta, Colchagua Valley - In Bond</t>
  </si>
  <si>
    <t>Casa Lapostolle</t>
  </si>
  <si>
    <t>Colchagua Valley</t>
  </si>
  <si>
    <t>Dominus, Napa Valley</t>
  </si>
  <si>
    <t>Dominus</t>
  </si>
  <si>
    <t>California</t>
  </si>
  <si>
    <t>Shafer, Hillside Select, Stags Leap District</t>
  </si>
  <si>
    <t>Shafer</t>
  </si>
  <si>
    <t>Colgin, IX Estate Syrah, Napa Valley</t>
  </si>
  <si>
    <t>Colgin</t>
  </si>
  <si>
    <t>1 label slightly marked.</t>
  </si>
  <si>
    <t>Paul Hobbs, Beckstoffer To Kalon Vineyard Cabernet Sauvignon, Napa Valley</t>
  </si>
  <si>
    <t>Paul Hobbs</t>
  </si>
  <si>
    <t>OWC missing 1 screw.</t>
  </si>
  <si>
    <t>Kapcsandy Family Winery, Roberta's Reserve, Yountville</t>
  </si>
  <si>
    <t>Kapcsandy Family Winery</t>
  </si>
  <si>
    <t>Kapcsandy Family Winery, State Lane Vineyard Grand Vin Cabernet Sauvignon, Yountville</t>
  </si>
  <si>
    <t>Kapcsandy Family Winery, Rapszodia, Yountville</t>
  </si>
  <si>
    <t>Arterberry Maresh, Pinot Noir Maresh, Dundee Hills - In Bond</t>
  </si>
  <si>
    <t>Arterberry Maresh</t>
  </si>
  <si>
    <t>Oregon</t>
  </si>
  <si>
    <t>Arterberry Maresh, Weber Vineyard Pinot Noir, Dundee Hills - In Bond</t>
  </si>
  <si>
    <t>Arterberry Maresh, Maresh Vineyard Chardonnay, Dundee Hills - In Bond</t>
  </si>
  <si>
    <t/>
  </si>
  <si>
    <t>Mixed</t>
  </si>
  <si>
    <t>Primary Item URL</t>
  </si>
  <si>
    <t>https://auctions.dreweatts.com/auctions/9190/drewea1-10529/lot-details/10c56132-2262-433b-b6c9-b284011748e9</t>
  </si>
  <si>
    <t>https://auctions.dreweatts.com/auctions/9190/drewea1-10529/lot-details/5220bca1-9f22-420b-8d00-b28401174c54</t>
  </si>
  <si>
    <t>https://auctions.dreweatts.com/auctions/9190/drewea1-10529/lot-details/0ae707bf-2d3a-42c8-a4ee-b28401174e14</t>
  </si>
  <si>
    <t>https://auctions.dreweatts.com/auctions/9190/drewea1-10529/lot-details/32300132-c068-49ec-b3dd-b2840117500c</t>
  </si>
  <si>
    <t>https://auctions.dreweatts.com/auctions/9190/drewea1-10529/lot-details/246db08e-b8bf-46de-b54a-b2840117529d</t>
  </si>
  <si>
    <t>https://auctions.dreweatts.com/auctions/9190/drewea1-10529/lot-details/0e11e9d6-a761-49f0-bac2-b2840117543b</t>
  </si>
  <si>
    <t>https://auctions.dreweatts.com/auctions/9190/drewea1-10529/lot-details/4550c192-ea88-4865-9090-b28401175625</t>
  </si>
  <si>
    <t>https://auctions.dreweatts.com/auctions/9190/drewea1-10529/lot-details/c52488d7-f77e-41bf-8e81-b2840117588b</t>
  </si>
  <si>
    <t>https://auctions.dreweatts.com/auctions/9190/drewea1-10529/lot-details/008506ce-f11c-41f4-afc0-b28401175c71</t>
  </si>
  <si>
    <t>https://auctions.dreweatts.com/auctions/9190/drewea1-10529/lot-details/80889b04-1a9f-43cc-a4d3-b28401175e8a</t>
  </si>
  <si>
    <t>https://auctions.dreweatts.com/auctions/9190/drewea1-10529/lot-details/c64f0bdd-106a-4c30-81d3-b28401176413</t>
  </si>
  <si>
    <t>https://auctions.dreweatts.com/auctions/9190/drewea1-10529/lot-details/25fc7627-eee6-410b-94f4-b2840117697f</t>
  </si>
  <si>
    <t>https://auctions.dreweatts.com/auctions/9190/drewea1-10529/lot-details/82bdca55-b1e9-444a-99da-b28401176b67</t>
  </si>
  <si>
    <t>https://auctions.dreweatts.com/auctions/9190/drewea1-10529/lot-details/1c67373a-0711-4d38-9c1a-b28401176d13</t>
  </si>
  <si>
    <t>https://auctions.dreweatts.com/auctions/9190/drewea1-10529/lot-details/0ce368e7-43d0-4779-95ec-b28401176f0f</t>
  </si>
  <si>
    <t>https://auctions.dreweatts.com/auctions/9190/drewea1-10529/lot-details/fce1e339-5e3f-4cca-8a9e-b284011771a6</t>
  </si>
  <si>
    <t>https://auctions.dreweatts.com/auctions/9190/drewea1-10529/lot-details/db30f8a8-3801-4630-9412-b284011774d0</t>
  </si>
  <si>
    <t>https://auctions.dreweatts.com/auctions/9190/drewea1-10529/lot-details/1ea9bd54-c396-46f3-842c-b284011776b7</t>
  </si>
  <si>
    <t>https://auctions.dreweatts.com/auctions/9190/drewea1-10529/lot-details/d775cd9a-4dd3-4dbb-a10e-b28401177fcd</t>
  </si>
  <si>
    <t>https://auctions.dreweatts.com/auctions/9190/drewea1-10529/lot-details/221828cb-ca9a-499c-a2af-b284011781c8</t>
  </si>
  <si>
    <t>https://auctions.dreweatts.com/auctions/9190/drewea1-10529/lot-details/adb02ce2-1221-4a86-9444-b2840117838d</t>
  </si>
  <si>
    <t>https://auctions.dreweatts.com/auctions/9190/drewea1-10529/lot-details/58bf739c-45d3-4aed-9c3f-b28401178565</t>
  </si>
  <si>
    <t>https://auctions.dreweatts.com/auctions/9190/drewea1-10529/lot-details/a1860fd3-2277-4226-a0a5-b2840117875b</t>
  </si>
  <si>
    <t>https://auctions.dreweatts.com/auctions/9190/drewea1-10529/lot-details/d5f06d27-5d0a-4d05-a9a4-b28401178a3c</t>
  </si>
  <si>
    <t>https://auctions.dreweatts.com/auctions/9190/drewea1-10529/lot-details/7f43e15b-d8b6-4850-8d34-b28401178c1c</t>
  </si>
  <si>
    <t>https://auctions.dreweatts.com/auctions/9190/drewea1-10529/lot-details/64222b44-bc1c-448b-8051-b28401178e75</t>
  </si>
  <si>
    <t>https://auctions.dreweatts.com/auctions/9190/drewea1-10529/lot-details/5f352063-fdd4-4804-9fb8-b2840117906a</t>
  </si>
  <si>
    <t>https://auctions.dreweatts.com/auctions/9190/drewea1-10529/lot-details/49cbd38d-5c42-46d4-82fe-b28401179266</t>
  </si>
  <si>
    <t>https://auctions.dreweatts.com/auctions/9190/drewea1-10529/lot-details/5487232a-5eef-41e8-afb0-b284011794de</t>
  </si>
  <si>
    <t>https://auctions.dreweatts.com/auctions/9190/drewea1-10529/lot-details/f3bc19bd-7bf2-4724-bd99-b284011796e4</t>
  </si>
  <si>
    <t>https://auctions.dreweatts.com/auctions/9190/drewea1-10529/lot-details/0c70fa30-a539-4deb-9fd3-b284011798e6</t>
  </si>
  <si>
    <t>https://auctions.dreweatts.com/auctions/9190/drewea1-10529/lot-details/ee9feb0f-9e17-4f0a-8af9-b28401179aa6</t>
  </si>
  <si>
    <t>https://auctions.dreweatts.com/auctions/9190/drewea1-10529/lot-details/78b6b086-0263-4f2e-ae0e-b28401179c01</t>
  </si>
  <si>
    <t>https://auctions.dreweatts.com/auctions/9190/drewea1-10529/lot-details/60ab6bc6-57c1-4536-8de6-b28401179e1b</t>
  </si>
  <si>
    <t>https://auctions.dreweatts.com/auctions/9190/drewea1-10529/lot-details/d31fd49a-a9ab-4043-a086-b2840117a006</t>
  </si>
  <si>
    <t>https://auctions.dreweatts.com/auctions/9190/drewea1-10529/lot-details/79fd8a6f-fce5-4899-bb58-b2840117a2cf</t>
  </si>
  <si>
    <t>https://auctions.dreweatts.com/auctions/9190/drewea1-10529/lot-details/272d8a44-b679-4f38-9ee4-b2840117a4b4</t>
  </si>
  <si>
    <t>https://auctions.dreweatts.com/auctions/9190/drewea1-10529/lot-details/bb1f4366-8f14-4018-ace4-b2840117a6b7</t>
  </si>
  <si>
    <t>https://auctions.dreweatts.com/auctions/9190/drewea1-10529/lot-details/bab80ed4-9cef-4a66-8a16-b2840117a81b</t>
  </si>
  <si>
    <t>https://auctions.dreweatts.com/auctions/9190/drewea1-10529/lot-details/ae9e0dfc-2089-48fc-ae8e-b2840117aacf</t>
  </si>
  <si>
    <t>https://auctions.dreweatts.com/auctions/9190/drewea1-10529/lot-details/fb58f005-bc60-4ea2-b830-b2840117ac30</t>
  </si>
  <si>
    <t>https://auctions.dreweatts.com/auctions/9190/drewea1-10529/lot-details/7052251e-5b77-4016-bc6f-b2840117ad6c</t>
  </si>
  <si>
    <t>https://auctions.dreweatts.com/auctions/9190/drewea1-10529/lot-details/6ea8b626-bf84-4d0f-9e1e-b2840117af63</t>
  </si>
  <si>
    <t>https://auctions.dreweatts.com/auctions/9190/drewea1-10529/lot-details/b06137d2-25dd-43b1-b0ad-b2840117b182</t>
  </si>
  <si>
    <t>https://auctions.dreweatts.com/auctions/9190/drewea1-10529/lot-details/a3409017-018e-4d76-bc11-b2840117b2ed</t>
  </si>
  <si>
    <t>https://auctions.dreweatts.com/auctions/9190/drewea1-10529/lot-details/e2b3ae72-68a2-48e1-a09e-b2840117b497</t>
  </si>
  <si>
    <t>https://auctions.dreweatts.com/auctions/9190/drewea1-10529/lot-details/8be1a240-6263-4c2f-ae02-b2840117b5e9</t>
  </si>
  <si>
    <t>https://auctions.dreweatts.com/auctions/9190/drewea1-10529/lot-details/f4ca4f8a-cc24-464e-a95d-b2840117b800</t>
  </si>
  <si>
    <t>https://auctions.dreweatts.com/auctions/9190/drewea1-10529/lot-details/33d40274-b6b8-4dd1-914b-b2840117b9df</t>
  </si>
  <si>
    <t>https://auctions.dreweatts.com/auctions/9190/drewea1-10529/lot-details/786d52a9-6fcc-4643-a5c3-b2840117bbbf</t>
  </si>
  <si>
    <t>https://auctions.dreweatts.com/auctions/9190/drewea1-10529/lot-details/3c2d8964-7402-4174-834a-b2840117bd8c</t>
  </si>
  <si>
    <t>https://auctions.dreweatts.com/auctions/9190/drewea1-10529/lot-details/d2ae4243-1376-4202-a8ea-b2840117bf6b</t>
  </si>
  <si>
    <t>https://auctions.dreweatts.com/auctions/9190/drewea1-10529/lot-details/2dc0023c-1db6-4ab5-a126-b2840117c0c5</t>
  </si>
  <si>
    <t>https://auctions.dreweatts.com/auctions/9190/drewea1-10529/lot-details/06c7c58f-b3de-4b2d-b64e-b2840117c2c8</t>
  </si>
  <si>
    <t>https://auctions.dreweatts.com/auctions/9190/drewea1-10529/lot-details/864f85b3-b609-4dd1-87f7-b2840117c48a</t>
  </si>
  <si>
    <t>https://auctions.dreweatts.com/auctions/9190/drewea1-10529/lot-details/3207de84-13c9-4bdc-a1e5-b2840117c666</t>
  </si>
  <si>
    <t>https://auctions.dreweatts.com/auctions/9190/drewea1-10529/lot-details/c29f28d9-99bc-44ce-8e08-b2840117c8d9</t>
  </si>
  <si>
    <t>https://auctions.dreweatts.com/auctions/9190/drewea1-10529/lot-details/a5691cfd-a6dd-4aba-b20c-b2840117cac4</t>
  </si>
  <si>
    <t>https://auctions.dreweatts.com/auctions/9190/drewea1-10529/lot-details/3526a8d2-a720-4ce1-b63e-b2840117ccbe</t>
  </si>
  <si>
    <t>https://auctions.dreweatts.com/auctions/9190/drewea1-10529/lot-details/f6e39acf-7d88-4e3a-88ce-b2840117cea5</t>
  </si>
  <si>
    <t>https://auctions.dreweatts.com/auctions/9190/drewea1-10529/lot-details/95865744-4a01-49ee-8097-b2840117d057</t>
  </si>
  <si>
    <t>https://auctions.dreweatts.com/auctions/9190/drewea1-10529/lot-details/e15f503d-0f86-4cc6-b11d-b2840117d24f</t>
  </si>
  <si>
    <t>https://auctions.dreweatts.com/auctions/9190/drewea1-10529/lot-details/d886f7f8-bf1b-4907-8755-b2840117d40a</t>
  </si>
  <si>
    <t>https://auctions.dreweatts.com/auctions/9190/drewea1-10529/lot-details/0e10b6a8-1543-4d05-a8f4-b2840117d5cb</t>
  </si>
  <si>
    <t>https://auctions.dreweatts.com/auctions/9190/drewea1-10529/lot-details/cb33bd0e-763c-4987-9567-b2840117d78a</t>
  </si>
  <si>
    <t>https://auctions.dreweatts.com/auctions/9190/drewea1-10529/lot-details/d5e4bc5c-5f40-46f4-b756-b2840117d961</t>
  </si>
  <si>
    <t>https://auctions.dreweatts.com/auctions/9190/drewea1-10529/lot-details/d83c9060-f942-4907-aabd-b2840117db34</t>
  </si>
  <si>
    <t>https://auctions.dreweatts.com/auctions/9190/drewea1-10529/lot-details/d9bf688b-d3d9-4691-9c6a-b2840117dd23</t>
  </si>
  <si>
    <t>https://auctions.dreweatts.com/auctions/9190/drewea1-10529/lot-details/7ccd3212-3354-4252-b71f-b2840117df0a</t>
  </si>
  <si>
    <t>https://auctions.dreweatts.com/auctions/9190/drewea1-10529/lot-details/5f249bd9-2719-4b7e-b665-b2840117e196</t>
  </si>
  <si>
    <t>https://auctions.dreweatts.com/auctions/9190/drewea1-10529/lot-details/ec338aa0-cec5-40dc-a20b-b2840117e374</t>
  </si>
  <si>
    <t>https://auctions.dreweatts.com/auctions/9190/drewea1-10529/lot-details/87672525-5d1d-4d43-a8af-b2840117e611</t>
  </si>
  <si>
    <t>https://auctions.dreweatts.com/auctions/9190/drewea1-10529/lot-details/a492d8c0-8739-4ccd-b141-b2840117e8ec</t>
  </si>
  <si>
    <t>https://auctions.dreweatts.com/auctions/9190/drewea1-10529/lot-details/7383f796-0702-4b84-8d32-b2840117eb10</t>
  </si>
  <si>
    <t>https://auctions.dreweatts.com/auctions/9190/drewea1-10529/lot-details/51528d2b-509a-47fd-b5bc-b2840117ece7</t>
  </si>
  <si>
    <t>https://auctions.dreweatts.com/auctions/9190/drewea1-10529/lot-details/e090d96a-6e1c-4ac2-8a0b-b2840117efd4</t>
  </si>
  <si>
    <t>https://auctions.dreweatts.com/auctions/9190/drewea1-10529/lot-details/19ceb554-0a42-4e08-96a2-b2840117f1b2</t>
  </si>
  <si>
    <t>https://auctions.dreweatts.com/auctions/9190/drewea1-10529/lot-details/2485ccca-5c02-4c03-8e31-b2840117f38d</t>
  </si>
  <si>
    <t>https://auctions.dreweatts.com/auctions/9190/drewea1-10529/lot-details/595af0c2-fc87-4104-b86d-b2840117f538</t>
  </si>
  <si>
    <t>https://auctions.dreweatts.com/auctions/9190/drewea1-10529/lot-details/5819ce86-359d-488d-ac04-b2840117f7d1</t>
  </si>
  <si>
    <t>https://auctions.dreweatts.com/auctions/9190/drewea1-10529/lot-details/9a55d8f0-ba04-4e72-a32c-b2840117f9ca</t>
  </si>
  <si>
    <t>https://auctions.dreweatts.com/auctions/9190/drewea1-10529/lot-details/969fa5bc-4fa9-4cd8-84e5-b2840117fbaa</t>
  </si>
  <si>
    <t>https://auctions.dreweatts.com/auctions/9190/drewea1-10529/lot-details/bebc8122-c12c-40cb-9259-b2840117fdb8</t>
  </si>
  <si>
    <t>https://auctions.dreweatts.com/auctions/9190/drewea1-10529/lot-details/148d44f6-0376-45c4-8030-b2840117fffc</t>
  </si>
  <si>
    <t>https://auctions.dreweatts.com/auctions/9190/drewea1-10529/lot-details/2d01aa14-db5c-4da1-ae2f-b284011801d3</t>
  </si>
  <si>
    <t>https://auctions.dreweatts.com/auctions/9190/drewea1-10529/lot-details/01fd2712-1254-4a1e-9058-b28401180392</t>
  </si>
  <si>
    <t>https://auctions.dreweatts.com/auctions/9190/drewea1-10529/lot-details/9e837f96-7e74-4440-ad13-b2840118058c</t>
  </si>
  <si>
    <t>https://auctions.dreweatts.com/auctions/9190/drewea1-10529/lot-details/63a6064a-3d20-49fd-9870-b284011806fb</t>
  </si>
  <si>
    <t>https://auctions.dreweatts.com/auctions/9190/drewea1-10529/lot-details/ff84a128-9ef8-49db-8138-b284011808cb</t>
  </si>
  <si>
    <t>https://auctions.dreweatts.com/auctions/9190/drewea1-10529/lot-details/f2f987f2-7d9d-40b4-926e-b28401180a95</t>
  </si>
  <si>
    <t>https://auctions.dreweatts.com/auctions/9190/drewea1-10529/lot-details/1505ba2d-2864-429d-9a2e-b28401180c46</t>
  </si>
  <si>
    <t>https://auctions.dreweatts.com/auctions/9190/drewea1-10529/lot-details/79e7e564-65bd-45c9-866d-b28401180e04</t>
  </si>
  <si>
    <t>https://auctions.dreweatts.com/auctions/9190/drewea1-10529/lot-details/11247855-200f-4b0c-a457-b28401180fbf</t>
  </si>
  <si>
    <t>https://auctions.dreweatts.com/auctions/9190/drewea1-10529/lot-details/7dffd5ae-81b5-4829-b827-b284011811aa</t>
  </si>
  <si>
    <t>https://auctions.dreweatts.com/auctions/9190/drewea1-10529/lot-details/9e9ddfac-4cfb-4927-a160-b28401181403</t>
  </si>
  <si>
    <t>https://auctions.dreweatts.com/auctions/9190/drewea1-10529/lot-details/e849f11a-256f-4f9c-8648-b284011815b6</t>
  </si>
  <si>
    <t>https://auctions.dreweatts.com/auctions/9190/drewea1-10529/lot-details/894a996a-a3d6-4809-994c-b284011817ad</t>
  </si>
  <si>
    <t>https://auctions.dreweatts.com/auctions/9190/drewea1-10529/lot-details/3a366c1c-d2f8-4943-9f32-b2840118197e</t>
  </si>
  <si>
    <t>https://auctions.dreweatts.com/auctions/9190/drewea1-10529/lot-details/3bbb777f-1321-44da-abc0-b28401181b2f</t>
  </si>
  <si>
    <t>https://auctions.dreweatts.com/auctions/9190/drewea1-10529/lot-details/27d3aad6-fe04-43ef-baf7-b28401181d00</t>
  </si>
  <si>
    <t>https://auctions.dreweatts.com/auctions/9190/drewea1-10529/lot-details/1412d6d5-6dcb-4f78-abd6-b28401181edb</t>
  </si>
  <si>
    <t>https://auctions.dreweatts.com/auctions/9190/drewea1-10529/lot-details/465da471-811e-49e7-96f6-b284011820b1</t>
  </si>
  <si>
    <t>https://auctions.dreweatts.com/auctions/9190/drewea1-10529/lot-details/c270124f-fe77-4949-897d-b284011822a2</t>
  </si>
  <si>
    <t>https://auctions.dreweatts.com/auctions/9190/drewea1-10529/lot-details/e0b640cc-b3e3-4884-817e-b28401182484</t>
  </si>
  <si>
    <t>https://auctions.dreweatts.com/auctions/9190/drewea1-10529/lot-details/27dddb8c-f8f5-47de-b766-b28401182671</t>
  </si>
  <si>
    <t>https://auctions.dreweatts.com/auctions/9190/drewea1-10529/lot-details/5bbc76d7-19e8-438d-87ce-b284011828a0</t>
  </si>
  <si>
    <t>https://auctions.dreweatts.com/auctions/9190/drewea1-10529/lot-details/b54fc5ae-5878-4ed4-9e38-b28401182ac1</t>
  </si>
  <si>
    <t>https://auctions.dreweatts.com/auctions/9190/drewea1-10529/lot-details/8bc55cb7-02fc-4295-8566-b28401182d08</t>
  </si>
  <si>
    <t>https://auctions.dreweatts.com/auctions/9190/drewea1-10529/lot-details/f5978f73-9f3f-47e3-a7f3-b28401182f68</t>
  </si>
  <si>
    <t>https://auctions.dreweatts.com/auctions/9190/drewea1-10529/lot-details/2c3f7f28-603c-4628-9ef7-b2840118317a</t>
  </si>
  <si>
    <t>https://auctions.dreweatts.com/auctions/9190/drewea1-10529/lot-details/547f7477-81c4-4409-b307-b2840118335b</t>
  </si>
  <si>
    <t>https://auctions.dreweatts.com/auctions/9190/drewea1-10529/lot-details/a64cc35f-01bf-419e-95e5-b28401183544</t>
  </si>
  <si>
    <t>https://auctions.dreweatts.com/auctions/9190/drewea1-10529/lot-details/81696762-4a3c-474b-aac0-b28401183746</t>
  </si>
  <si>
    <t>https://auctions.dreweatts.com/auctions/9190/drewea1-10529/lot-details/da1d3a35-7116-41a2-a5f2-b28401183935</t>
  </si>
  <si>
    <t>https://auctions.dreweatts.com/auctions/9190/drewea1-10529/lot-details/88ca6d4e-e05e-4cd1-9289-b28401183b35</t>
  </si>
  <si>
    <t>https://auctions.dreweatts.com/auctions/9190/drewea1-10529/lot-details/a352579f-b987-43dc-9702-b28401183d3a</t>
  </si>
  <si>
    <t>https://auctions.dreweatts.com/auctions/9190/drewea1-10529/lot-details/fb93e508-addd-4897-933d-b28401183f2a</t>
  </si>
  <si>
    <t>https://auctions.dreweatts.com/auctions/9190/drewea1-10529/lot-details/c37a21f5-621f-4875-8a41-b284011840ef</t>
  </si>
  <si>
    <t>https://auctions.dreweatts.com/auctions/9190/drewea1-10529/lot-details/396af6a6-ad45-4b9d-adce-b284011842b4</t>
  </si>
  <si>
    <t>https://auctions.dreweatts.com/auctions/9190/drewea1-10529/lot-details/103b931a-a0c4-4a31-9f3e-b2840118447d</t>
  </si>
  <si>
    <t>https://auctions.dreweatts.com/auctions/9190/drewea1-10529/lot-details/5d699a0d-cbb4-4caf-8636-b28401184669</t>
  </si>
  <si>
    <t>https://auctions.dreweatts.com/auctions/9190/drewea1-10529/lot-details/e296b4b0-2802-45dd-b15d-b2840118485d</t>
  </si>
  <si>
    <t>https://auctions.dreweatts.com/auctions/9190/drewea1-10529/lot-details/503b03d3-daf8-406a-bfd9-b28401184a3e</t>
  </si>
  <si>
    <t>https://auctions.dreweatts.com/auctions/9190/drewea1-10529/lot-details/5db497c8-3309-4b58-a35b-b28401184c12</t>
  </si>
  <si>
    <t>https://auctions.dreweatts.com/auctions/9190/drewea1-10529/lot-details/b198c06a-b62e-4cda-84a2-b284011851c1</t>
  </si>
  <si>
    <t>https://auctions.dreweatts.com/auctions/9190/drewea1-10529/lot-details/936bb4b5-3332-4ae4-9b2d-b284011853bf</t>
  </si>
  <si>
    <t>https://auctions.dreweatts.com/auctions/9190/drewea1-10529/lot-details/c26bdaff-8005-4161-8206-b284011855a4</t>
  </si>
  <si>
    <t>https://auctions.dreweatts.com/auctions/9190/drewea1-10529/lot-details/d6dcc1de-cd4d-47a8-873e-b284011857ba</t>
  </si>
  <si>
    <t>https://auctions.dreweatts.com/auctions/9190/drewea1-10529/lot-details/69205d8d-1b65-4071-9605-b2840118597d</t>
  </si>
  <si>
    <t>https://auctions.dreweatts.com/auctions/9190/drewea1-10529/lot-details/f545841a-359e-4619-938c-b28401185b49</t>
  </si>
  <si>
    <t>https://auctions.dreweatts.com/auctions/9190/drewea1-10529/lot-details/e61ce9d3-3bd3-401f-a506-b28401185dca</t>
  </si>
  <si>
    <t>https://auctions.dreweatts.com/auctions/9190/drewea1-10529/lot-details/e353f66f-aa90-4545-92d2-b28401185fa9</t>
  </si>
  <si>
    <t>https://auctions.dreweatts.com/auctions/9190/drewea1-10529/lot-details/352ff285-a70c-4ed0-b560-b28401186199</t>
  </si>
  <si>
    <t>https://auctions.dreweatts.com/auctions/9190/drewea1-10529/lot-details/a64a5cd7-46ee-4a1c-8d78-b2840118639b</t>
  </si>
  <si>
    <t>https://auctions.dreweatts.com/auctions/9190/drewea1-10529/lot-details/bc23e641-8c77-4f80-b30c-b28401186589</t>
  </si>
  <si>
    <t>https://auctions.dreweatts.com/auctions/9190/drewea1-10529/lot-details/7a823fe9-cb53-49c2-8bbf-b28401186620</t>
  </si>
  <si>
    <t>https://auctions.dreweatts.com/auctions/9190/drewea1-10529/lot-details/ca36f2f3-1ad8-447b-a116-b284011866bd</t>
  </si>
  <si>
    <t>https://auctions.dreweatts.com/auctions/9190/drewea1-10529/lot-details/c0365b2d-2571-483a-8841-b2840118689e</t>
  </si>
  <si>
    <t>https://auctions.dreweatts.com/auctions/9190/drewea1-10529/lot-details/fa9050e8-65a5-48e3-8818-b28401186a8d</t>
  </si>
  <si>
    <t>https://auctions.dreweatts.com/auctions/9190/drewea1-10529/lot-details/fa92cc90-67ec-4419-a5a0-b28401186c4a</t>
  </si>
  <si>
    <t>https://auctions.dreweatts.com/auctions/9190/drewea1-10529/lot-details/83f0959d-bd0d-4d32-840d-b28401186e3a</t>
  </si>
  <si>
    <t>https://auctions.dreweatts.com/auctions/9190/drewea1-10529/lot-details/10fdb1b2-cc83-4cbf-ae79-b28401187008</t>
  </si>
  <si>
    <t>https://auctions.dreweatts.com/auctions/9190/drewea1-10529/lot-details/2a2fbcea-ad5a-4162-95ad-b284011871d5</t>
  </si>
  <si>
    <t>https://auctions.dreweatts.com/auctions/9190/drewea1-10529/lot-details/14d3eed2-33f3-4a9f-be76-b28401187383</t>
  </si>
  <si>
    <t>https://auctions.dreweatts.com/auctions/9190/drewea1-10529/lot-details/6e6759f3-b471-4041-885f-b28401187428</t>
  </si>
  <si>
    <t>https://auctions.dreweatts.com/auctions/9190/drewea1-10529/lot-details/9e2469e6-d7c4-4358-a39e-b28401187600</t>
  </si>
  <si>
    <t>https://auctions.dreweatts.com/auctions/9190/drewea1-10529/lot-details/c33e51b6-72d0-4f89-8974-b28401187803</t>
  </si>
  <si>
    <t>https://auctions.dreweatts.com/auctions/9190/drewea1-10529/lot-details/b1c53c38-773c-4643-aea4-b284011879ca</t>
  </si>
  <si>
    <t>https://auctions.dreweatts.com/auctions/9190/drewea1-10529/lot-details/b5186d62-fdeb-47da-b70f-b28401187bba</t>
  </si>
  <si>
    <t>https://auctions.dreweatts.com/auctions/9190/drewea1-10529/lot-details/75c52567-644e-43a1-8412-b28401187fed</t>
  </si>
  <si>
    <t>https://auctions.dreweatts.com/auctions/9190/drewea1-10529/lot-details/1813fcb7-fb8e-4e07-81fd-b2840118822a</t>
  </si>
  <si>
    <t>https://auctions.dreweatts.com/auctions/9190/drewea1-10529/lot-details/74d443e0-bdf0-443c-b866-b284011883e6</t>
  </si>
  <si>
    <t>https://auctions.dreweatts.com/auctions/9190/drewea1-10529/lot-details/0d481568-c6a7-4e5c-9151-b284011885c3</t>
  </si>
  <si>
    <t>https://auctions.dreweatts.com/auctions/9190/drewea1-10529/lot-details/d59e5b15-d528-4c34-88f7-b284011887d3</t>
  </si>
  <si>
    <t>https://auctions.dreweatts.com/auctions/9190/drewea1-10529/lot-details/9d37e6a6-34f0-4094-aac7-b28401188968</t>
  </si>
  <si>
    <t>https://auctions.dreweatts.com/auctions/9190/drewea1-10529/lot-details/02c8d4c5-fee3-49ac-a000-b28401188ad6</t>
  </si>
  <si>
    <t>https://auctions.dreweatts.com/auctions/9190/drewea1-10529/lot-details/4c26e005-0ee6-41a5-bcf4-b28401188c5f</t>
  </si>
  <si>
    <t>https://auctions.dreweatts.com/auctions/9190/drewea1-10529/lot-details/8117aae2-9085-475e-9dfe-b28401188dc9</t>
  </si>
  <si>
    <t>https://auctions.dreweatts.com/auctions/9190/drewea1-10529/lot-details/9a11cb0e-275b-4be6-8a5f-b28401188fc6</t>
  </si>
  <si>
    <t>https://auctions.dreweatts.com/auctions/9190/drewea1-10529/lot-details/1fc6ac65-8baa-4706-93e1-b28401189192</t>
  </si>
  <si>
    <t>https://auctions.dreweatts.com/auctions/9190/drewea1-10529/lot-details/05014b91-c925-4786-83a7-b28401189388</t>
  </si>
  <si>
    <t>https://auctions.dreweatts.com/auctions/9190/drewea1-10529/lot-details/4520baa7-cbaa-434d-a13c-b284011895ad</t>
  </si>
  <si>
    <t>https://auctions.dreweatts.com/auctions/9190/drewea1-10529/lot-details/cd33ede7-e2ad-46cd-af9b-b2840118982f</t>
  </si>
  <si>
    <t>https://auctions.dreweatts.com/auctions/9190/drewea1-10529/lot-details/489f8ad2-ffb2-4147-8abe-b28401189a08</t>
  </si>
  <si>
    <t>https://auctions.dreweatts.com/auctions/9190/drewea1-10529/lot-details/d56fcea8-c536-4a73-af6d-b28401189bf3</t>
  </si>
  <si>
    <t>https://auctions.dreweatts.com/auctions/9190/drewea1-10529/lot-details/cc4f63dc-51d2-4597-adcb-b28401189d31</t>
  </si>
  <si>
    <t>https://auctions.dreweatts.com/auctions/9190/drewea1-10529/lot-details/7b3db392-6b0e-4f33-8901-b28401189f1c</t>
  </si>
  <si>
    <t>https://auctions.dreweatts.com/auctions/9190/drewea1-10529/lot-details/498b58fb-3f0d-4b0d-9059-b2840118a0ea</t>
  </si>
  <si>
    <t>https://auctions.dreweatts.com/auctions/9190/drewea1-10529/lot-details/3a2f7436-3816-4aa9-9c6b-b2840118a2ef</t>
  </si>
  <si>
    <t>https://auctions.dreweatts.com/auctions/9190/drewea1-10529/lot-details/727bbea6-44af-4798-8465-b2840118a40e</t>
  </si>
  <si>
    <t>https://auctions.dreweatts.com/auctions/9190/drewea1-10529/lot-details/e48d5d6f-7d40-44c6-9644-b2840118a61e</t>
  </si>
  <si>
    <t>https://auctions.dreweatts.com/auctions/9190/drewea1-10529/lot-details/57ab198f-7bee-4075-aa5c-b2840118a7fb</t>
  </si>
  <si>
    <t>https://auctions.dreweatts.com/auctions/9190/drewea1-10529/lot-details/ab19895e-d3ff-4d50-ba87-b2840118a996</t>
  </si>
  <si>
    <t>https://auctions.dreweatts.com/auctions/9190/drewea1-10529/lot-details/bd86a8a9-098d-4103-b170-b2840118ab3e</t>
  </si>
  <si>
    <t>https://auctions.dreweatts.com/auctions/9190/drewea1-10529/lot-details/e1cc219a-ff75-486c-bb82-b2840118ad50</t>
  </si>
  <si>
    <t>https://auctions.dreweatts.com/auctions/9190/drewea1-10529/lot-details/24e2c67c-e36e-455f-a6e0-b2840118aeeb</t>
  </si>
  <si>
    <t>https://auctions.dreweatts.com/auctions/9190/drewea1-10529/lot-details/96cd9ebc-9222-492d-b1e2-b2840118b0b3</t>
  </si>
  <si>
    <t>https://auctions.dreweatts.com/auctions/9190/drewea1-10529/lot-details/c4876f2b-55f1-48e3-9e9e-b2840118b31c</t>
  </si>
  <si>
    <t>https://auctions.dreweatts.com/auctions/9190/drewea1-10529/lot-details/14205c7a-7ad9-4cb8-a3b4-b2840118b4f8</t>
  </si>
  <si>
    <t>https://auctions.dreweatts.com/auctions/9190/drewea1-10529/lot-details/d36d57cb-71a2-44cd-911a-b2840118b6a3</t>
  </si>
  <si>
    <t>https://auctions.dreweatts.com/auctions/9190/drewea1-10529/lot-details/ca8434c1-87be-490f-b4f0-b2840118b870</t>
  </si>
  <si>
    <t>https://auctions.dreweatts.com/auctions/9190/drewea1-10529/lot-details/c703aee8-fb7b-40f3-ab24-b2840118ba55</t>
  </si>
  <si>
    <t>https://auctions.dreweatts.com/auctions/9190/drewea1-10529/lot-details/8bb85b67-0be9-463d-b8fa-b2840118bbf9</t>
  </si>
  <si>
    <t>https://auctions.dreweatts.com/auctions/9190/drewea1-10529/lot-details/65fa39d6-6b26-4058-8a29-b2840118bd92</t>
  </si>
  <si>
    <t>https://auctions.dreweatts.com/auctions/9190/drewea1-10529/lot-details/70caa1e4-206d-4ce2-80fe-b2840118bf21</t>
  </si>
  <si>
    <t>https://auctions.dreweatts.com/auctions/9190/drewea1-10529/lot-details/3282a350-97e8-4c37-929c-b2840118c0b4</t>
  </si>
  <si>
    <t>https://auctions.dreweatts.com/auctions/9190/drewea1-10529/lot-details/f5ad32e0-c2e0-40e7-b095-b2840118c2e2</t>
  </si>
  <si>
    <t>https://auctions.dreweatts.com/auctions/9190/drewea1-10529/lot-details/70c3ba6a-158c-45c0-808e-b2840118c4cc</t>
  </si>
  <si>
    <t>https://auctions.dreweatts.com/auctions/9190/drewea1-10529/lot-details/dd3c9d21-c7f6-4cc5-8aac-b2840118c6a3</t>
  </si>
  <si>
    <t>https://auctions.dreweatts.com/auctions/9190/drewea1-10529/lot-details/d0e33eb5-fb79-4a1e-9242-b2840118c853</t>
  </si>
  <si>
    <t>https://auctions.dreweatts.com/auctions/9190/drewea1-10529/lot-details/d171aa61-a808-40c8-895a-b2840118ca35</t>
  </si>
  <si>
    <t>https://auctions.dreweatts.com/auctions/9190/drewea1-10529/lot-details/dd7851cf-aeca-4bf5-b6bd-b2840118cc1f</t>
  </si>
  <si>
    <t>https://auctions.dreweatts.com/auctions/9190/drewea1-10529/lot-details/79853643-017e-4066-8374-b2840118ce36</t>
  </si>
  <si>
    <t>https://auctions.dreweatts.com/auctions/9190/drewea1-10529/lot-details/34e8c6af-6e3a-47a3-a32a-b2840118d01d</t>
  </si>
  <si>
    <t>https://auctions.dreweatts.com/auctions/9190/drewea1-10529/lot-details/4c682590-2b8e-4dc9-b8d5-b2840118d1e1</t>
  </si>
  <si>
    <t>https://auctions.dreweatts.com/auctions/9190/drewea1-10529/lot-details/ad2d89d3-fcf2-45bf-837a-b2840118d3ba</t>
  </si>
  <si>
    <t>https://auctions.dreweatts.com/auctions/9190/drewea1-10529/lot-details/bb0f30e8-1efd-46aa-b3e1-b2840118d44c</t>
  </si>
  <si>
    <t>https://auctions.dreweatts.com/auctions/9190/drewea1-10529/lot-details/a7007b7a-99e5-46fa-bfff-b2840118d4d6</t>
  </si>
  <si>
    <t>https://auctions.dreweatts.com/auctions/9190/drewea1-10529/lot-details/9bcc4b40-326e-42a5-a825-b2840118d6d3</t>
  </si>
  <si>
    <t>https://auctions.dreweatts.com/auctions/9190/drewea1-10529/lot-details/b19b95b8-2451-4e42-9e4c-b2840118d75f</t>
  </si>
  <si>
    <t>https://auctions.dreweatts.com/auctions/9190/drewea1-10529/lot-details/6460cd49-f1bb-4177-a119-b2840118d7f2</t>
  </si>
  <si>
    <t>https://auctions.dreweatts.com/auctions/9190/drewea1-10529/lot-details/eabdefdb-da36-468b-822b-b2840118d86e</t>
  </si>
  <si>
    <t>https://auctions.dreweatts.com/auctions/9190/drewea1-10529/lot-details/d6c6b283-fd93-4fe3-bce4-b2840118d90d</t>
  </si>
  <si>
    <t>https://auctions.dreweatts.com/auctions/9190/drewea1-10529/lot-details/9e5323ab-e45a-4334-9c0f-b2840118d989</t>
  </si>
  <si>
    <t>https://auctions.dreweatts.com/auctions/9190/drewea1-10529/lot-details/158bee61-49e4-4ab8-8d30-b2840118da17</t>
  </si>
  <si>
    <t>https://auctions.dreweatts.com/auctions/9190/drewea1-10529/lot-details/92a0aab3-7866-46f8-9118-b2840118daa6</t>
  </si>
  <si>
    <t>https://auctions.dreweatts.com/auctions/9190/drewea1-10529/lot-details/2cff1880-027f-4176-829d-b2840118db3a</t>
  </si>
  <si>
    <t>https://auctions.dreweatts.com/auctions/9190/drewea1-10529/lot-details/0877de17-263c-4557-bb18-b2840118dbc8</t>
  </si>
  <si>
    <t>https://auctions.dreweatts.com/auctions/9190/drewea1-10529/lot-details/d98ca429-fb08-4d4b-9b54-b2840118ddd1</t>
  </si>
  <si>
    <t>https://auctions.dreweatts.com/auctions/9190/drewea1-10529/lot-details/059f8b6b-6b4d-43bb-8e64-b2840118de61</t>
  </si>
  <si>
    <t>https://auctions.dreweatts.com/auctions/9190/drewea1-10529/lot-details/0ef31a21-8828-4abb-abf9-b2840118defa</t>
  </si>
  <si>
    <t>https://auctions.dreweatts.com/auctions/9190/drewea1-10529/lot-details/f8c50a47-4cbe-4f09-9ac8-b2840118df6e</t>
  </si>
  <si>
    <t>https://auctions.dreweatts.com/auctions/9190/drewea1-10529/lot-details/26c2aa77-067f-443b-bf7e-b2840118e030</t>
  </si>
  <si>
    <t>https://auctions.dreweatts.com/auctions/9190/drewea1-10529/lot-details/2b0cb738-2528-4e1b-9723-b2840118e1aa</t>
  </si>
  <si>
    <t>https://auctions.dreweatts.com/auctions/9190/drewea1-10529/lot-details/23d752ed-e204-4c6f-a449-b2840118e231</t>
  </si>
  <si>
    <t>https://auctions.dreweatts.com/auctions/9190/drewea1-10529/lot-details/eaa64465-2716-4b03-a981-b2840118e2dc</t>
  </si>
  <si>
    <t>https://auctions.dreweatts.com/auctions/9190/drewea1-10529/lot-details/ad1848ec-b394-43ad-9e74-b2840118e360</t>
  </si>
  <si>
    <t>https://auctions.dreweatts.com/auctions/9190/drewea1-10529/lot-details/4ac4cba0-6200-4c0b-a2b4-b2840118e6a4</t>
  </si>
  <si>
    <t>https://auctions.dreweatts.com/auctions/9190/drewea1-10529/lot-details/d470a381-079b-42e1-8123-b2840118e735</t>
  </si>
  <si>
    <t>https://auctions.dreweatts.com/auctions/9190/drewea1-10529/lot-details/3fa3dbd2-6aa7-45e7-8526-b2840118ef44</t>
  </si>
  <si>
    <t>https://auctions.dreweatts.com/auctions/9190/drewea1-10529/lot-details/c00b8df9-feaa-43c3-b801-b2840118f138</t>
  </si>
  <si>
    <t>https://auctions.dreweatts.com/auctions/9190/drewea1-10529/lot-details/7a546654-7644-46bc-83ce-b2840118f352</t>
  </si>
  <si>
    <t>https://auctions.dreweatts.com/auctions/9190/drewea1-10529/lot-details/dfb9a7a6-a2f9-40d2-80ef-b2840118f516</t>
  </si>
  <si>
    <t>https://auctions.dreweatts.com/auctions/9190/drewea1-10529/lot-details/0eb7d719-a207-49e3-9e37-b2840118f6f8</t>
  </si>
  <si>
    <t>https://auctions.dreweatts.com/auctions/9190/drewea1-10529/lot-details/c9513406-95fc-4635-9923-b2840118fac2</t>
  </si>
  <si>
    <t>https://auctions.dreweatts.com/auctions/9190/drewea1-10529/lot-details/2b898aa8-720b-4e1d-bb92-b2840118fdbc</t>
  </si>
  <si>
    <t>https://auctions.dreweatts.com/auctions/9190/drewea1-10529/lot-details/c68ac950-bec4-45b4-92af-b2840118ff95</t>
  </si>
  <si>
    <t>https://auctions.dreweatts.com/auctions/9190/drewea1-10529/lot-details/228b8604-1ba5-4bbc-965d-b2840119022c</t>
  </si>
  <si>
    <t>https://auctions.dreweatts.com/auctions/9190/drewea1-10529/lot-details/efc86c76-fc1a-4c6b-a9d8-b2840119040d</t>
  </si>
  <si>
    <t>https://auctions.dreweatts.com/auctions/9190/drewea1-10529/lot-details/a665a007-1fba-4a2f-b92c-b28401190593</t>
  </si>
  <si>
    <t>https://auctions.dreweatts.com/auctions/9190/drewea1-10529/lot-details/ce08d6ac-4b3f-4457-abff-b284011907d8</t>
  </si>
  <si>
    <t>https://auctions.dreweatts.com/auctions/9190/drewea1-10529/lot-details/144aeaca-bfbe-44fc-a953-b28401190a6f</t>
  </si>
  <si>
    <t>https://auctions.dreweatts.com/auctions/9190/drewea1-10529/lot-details/9aacfadd-9221-4dea-b6d5-b28401190b1d</t>
  </si>
  <si>
    <t>https://auctions.dreweatts.com/auctions/9190/drewea1-10529/lot-details/f21c4319-a7df-47dc-aabf-b284011910b4</t>
  </si>
  <si>
    <t>https://auctions.dreweatts.com/auctions/9190/drewea1-10529/lot-details/db4c2522-5f56-454f-9b20-b284011912a5</t>
  </si>
  <si>
    <t>https://auctions.dreweatts.com/auctions/9190/drewea1-10529/lot-details/c8992a90-2201-4802-8f9f-b28401191429</t>
  </si>
  <si>
    <t>https://auctions.dreweatts.com/auctions/9190/drewea1-10529/lot-details/72b2f118-3f27-44f6-8876-b28401191611</t>
  </si>
  <si>
    <t>https://auctions.dreweatts.com/auctions/9190/drewea1-10529/lot-details/f4dfc819-8af0-486c-8d1d-b28401191806</t>
  </si>
  <si>
    <t>https://auctions.dreweatts.com/auctions/9190/drewea1-10529/lot-details/bf29292a-80a7-494b-a4ed-b284011919c1</t>
  </si>
  <si>
    <t>https://auctions.dreweatts.com/auctions/9190/drewea1-10529/lot-details/ed27ae98-7728-404d-a50e-b28401191a53</t>
  </si>
  <si>
    <t>https://auctions.dreweatts.com/auctions/9190/drewea1-10529/lot-details/6ae9e2dd-d557-4b62-8bc0-b28401191bf1</t>
  </si>
  <si>
    <t>https://auctions.dreweatts.com/auctions/9190/drewea1-10529/lot-details/e8a78a7c-d5bd-4fbd-a46d-b28401191dbf</t>
  </si>
  <si>
    <t>https://auctions.dreweatts.com/auctions/9190/drewea1-10529/lot-details/b2004e0d-3753-4c73-93fd-b28401191e58</t>
  </si>
  <si>
    <t>https://auctions.dreweatts.com/auctions/9190/drewea1-10529/lot-details/2e81a204-883e-4df3-8d48-b28401191ee8</t>
  </si>
  <si>
    <t>https://auctions.dreweatts.com/auctions/9190/drewea1-10529/lot-details/15675879-748a-48ce-b672-b28401191f6a</t>
  </si>
  <si>
    <t>https://auctions.dreweatts.com/auctions/9190/drewea1-10529/lot-details/a5741f97-ec0b-440e-afc9-b28401192155</t>
  </si>
  <si>
    <t>https://auctions.dreweatts.com/auctions/9190/drewea1-10529/lot-details/f78a021a-95aa-4780-bc5a-b28401192302</t>
  </si>
  <si>
    <t>https://auctions.dreweatts.com/auctions/9190/drewea1-10529/lot-details/5c574963-f705-4676-bf82-b284011926d1</t>
  </si>
  <si>
    <t>https://auctions.dreweatts.com/auctions/9190/drewea1-10529/lot-details/3e4d2384-562d-437a-a903-b284011928bc</t>
  </si>
  <si>
    <t>https://auctions.dreweatts.com/auctions/9190/drewea1-10529/lot-details/e1f5fe26-10e4-455f-ba8c-b2840119294d</t>
  </si>
  <si>
    <t>https://auctions.dreweatts.com/auctions/9190/drewea1-10529/lot-details/89076915-46e5-465e-9095-b284011929f8</t>
  </si>
  <si>
    <t>https://auctions.dreweatts.com/auctions/9190/drewea1-10529/lot-details/a179b308-6bdd-4e51-a250-b28401192a85</t>
  </si>
  <si>
    <t>https://auctions.dreweatts.com/auctions/9190/drewea1-10529/lot-details/93723332-1080-4a3b-85af-b28401192b19</t>
  </si>
  <si>
    <t>https://auctions.dreweatts.com/auctions/9190/drewea1-10529/lot-details/023e8e3c-47c4-4dd6-8889-b28401192d78</t>
  </si>
  <si>
    <t>https://auctions.dreweatts.com/auctions/9190/drewea1-10529/lot-details/881196ac-7a4e-415e-b733-b28401192e5f</t>
  </si>
  <si>
    <t>https://auctions.dreweatts.com/auctions/9190/drewea1-10529/lot-details/97fb121b-8288-4e2d-9602-b2840119319f</t>
  </si>
  <si>
    <t>https://auctions.dreweatts.com/auctions/9190/drewea1-10529/lot-details/0b3b69ab-6a1a-4d79-b8ca-b28401193303</t>
  </si>
  <si>
    <t>https://auctions.dreweatts.com/auctions/9190/drewea1-10529/lot-details/89edae80-6690-47e5-9ee8-b284011934ec</t>
  </si>
  <si>
    <t>https://auctions.dreweatts.com/auctions/9190/drewea1-10529/lot-details/2bc54140-4675-413a-8e80-b28401193583</t>
  </si>
  <si>
    <t>https://auctions.dreweatts.com/auctions/9190/drewea1-10529/lot-details/bbcf3785-7603-4d90-bad2-b28401193615</t>
  </si>
  <si>
    <t>https://auctions.dreweatts.com/auctions/9190/drewea1-10529/lot-details/13998ec0-517c-4334-8d40-b284011936a4</t>
  </si>
  <si>
    <t>https://auctions.dreweatts.com/auctions/9190/drewea1-10529/lot-details/689c9f3f-aae3-4ab7-9325-b28401193835</t>
  </si>
  <si>
    <t>https://auctions.dreweatts.com/auctions/9190/drewea1-10529/lot-details/2e25edce-4082-4a89-a0b0-b284011939de</t>
  </si>
  <si>
    <t>https://auctions.dreweatts.com/auctions/9190/drewea1-10529/lot-details/3f5acdb8-46ca-4ba3-a844-b28401193bbd</t>
  </si>
  <si>
    <t>https://auctions.dreweatts.com/auctions/9190/drewea1-10529/lot-details/bd28a5cd-326f-4ef0-b9b1-b28401193dc2</t>
  </si>
  <si>
    <t>https://auctions.dreweatts.com/auctions/9190/drewea1-10529/lot-details/0ea66bac-c69f-4ba5-bd74-b28401193f98</t>
  </si>
  <si>
    <t>https://auctions.dreweatts.com/auctions/9190/drewea1-10529/lot-details/4dee93ea-37b7-4867-9410-b2840119415c</t>
  </si>
  <si>
    <t>https://auctions.dreweatts.com/auctions/9190/drewea1-10529/lot-details/fbded12e-9553-49b7-ad8c-b2840119431e</t>
  </si>
  <si>
    <t>https://auctions.dreweatts.com/auctions/9190/drewea1-10529/lot-details/2fb6adc1-8238-42c2-b043-b28401194509</t>
  </si>
  <si>
    <t>https://auctions.dreweatts.com/auctions/9190/drewea1-10529/lot-details/a5aef783-b7ac-459b-82ed-b284011945a9</t>
  </si>
  <si>
    <t>https://auctions.dreweatts.com/auctions/9190/drewea1-10529/lot-details/288c33fc-4bcb-4e06-b850-b28401194829</t>
  </si>
  <si>
    <t>https://auctions.dreweatts.com/auctions/9190/drewea1-10529/lot-details/659a7972-f3ad-4336-8da2-b28401194985</t>
  </si>
  <si>
    <t>https://auctions.dreweatts.com/auctions/9190/drewea1-10529/lot-details/1655bf8f-74c1-446f-a359-b28401194dd2</t>
  </si>
  <si>
    <t>https://auctions.dreweatts.com/auctions/9190/drewea1-10529/lot-details/8c30d590-620a-4488-bdb7-b28401194e92</t>
  </si>
  <si>
    <t>https://auctions.dreweatts.com/auctions/9190/drewea1-10529/lot-details/f5d4629d-a985-47ff-bff0-b28401194f3b</t>
  </si>
  <si>
    <t>https://auctions.dreweatts.com/auctions/9190/drewea1-10529/lot-details/39cec961-ee59-4592-8530-b28401194fe1</t>
  </si>
  <si>
    <t>https://auctions.dreweatts.com/auctions/9190/drewea1-10529/lot-details/330d33d1-8075-4d42-988c-b2840119507e</t>
  </si>
  <si>
    <t>https://auctions.dreweatts.com/auctions/9190/drewea1-10529/lot-details/430a489b-2a1e-4b9c-b935-b28401195124</t>
  </si>
  <si>
    <t>https://auctions.dreweatts.com/auctions/9190/drewea1-10529/lot-details/1fca4eb3-b30a-47af-b3c6-b284011951b8</t>
  </si>
  <si>
    <t>https://auctions.dreweatts.com/auctions/9190/drewea1-10529/lot-details/438a6272-79b0-4a53-83c6-b2840119544c</t>
  </si>
  <si>
    <t>https://auctions.dreweatts.com/auctions/9190/drewea1-10529/lot-details/f7a0e04e-fd8d-4c74-bd1d-b2840119577d</t>
  </si>
  <si>
    <t>https://auctions.dreweatts.com/auctions/9190/drewea1-10529/lot-details/d9373fcf-718a-4370-b990-b28401195990</t>
  </si>
  <si>
    <t>https://auctions.dreweatts.com/auctions/9190/drewea1-10529/lot-details/a9ce2e59-3239-45ec-89ee-b28401195ba0</t>
  </si>
  <si>
    <t>https://auctions.dreweatts.com/auctions/9190/drewea1-10529/lot-details/ca2ff5c1-ced8-455b-8364-b28401195c32</t>
  </si>
  <si>
    <t>https://auctions.dreweatts.com/auctions/9190/drewea1-10529/lot-details/f5cf5483-8df5-46a3-828b-b28401195e39</t>
  </si>
  <si>
    <t>https://auctions.dreweatts.com/auctions/9190/drewea1-10529/lot-details/2b4ad596-6406-4c6a-b369-b28401195ee0</t>
  </si>
  <si>
    <t>https://auctions.dreweatts.com/auctions/9190/drewea1-10529/lot-details/1ce457fb-ea2c-4918-9062-b284011960c2</t>
  </si>
  <si>
    <t>https://auctions.dreweatts.com/auctions/9190/drewea1-10529/lot-details/ebf18924-c2a6-40ab-86da-b28401196278</t>
  </si>
  <si>
    <t>https://auctions.dreweatts.com/auctions/9190/drewea1-10529/lot-details/d0fd1374-3baf-4dce-a43e-b28401196473</t>
  </si>
  <si>
    <t>https://auctions.dreweatts.com/auctions/9190/drewea1-10529/lot-details/29968404-d61d-4a66-a0dd-b28401196666</t>
  </si>
  <si>
    <t>https://auctions.dreweatts.com/auctions/9190/drewea1-10529/lot-details/9daa31a9-4a4b-4379-b758-b28401196822</t>
  </si>
  <si>
    <t>https://auctions.dreweatts.com/auctions/9190/drewea1-10529/lot-details/b67449a0-9b1a-4554-969d-b28401196a4e</t>
  </si>
  <si>
    <t>https://auctions.dreweatts.com/auctions/9190/drewea1-10529/lot-details/12096c26-24e9-4c0b-aa1b-b28401196c16</t>
  </si>
  <si>
    <t>https://auctions.dreweatts.com/auctions/9190/drewea1-10529/lot-details/51f57cd0-e769-4acb-a6f1-b28401196cb7</t>
  </si>
  <si>
    <t>https://auctions.dreweatts.com/auctions/9190/drewea1-10529/lot-details/df31f267-08fe-4edc-ba9b-b28401196d47</t>
  </si>
  <si>
    <t>https://auctions.dreweatts.com/auctions/9190/drewea1-10529/lot-details/765115d9-1a75-4051-8452-b28401196ddf</t>
  </si>
  <si>
    <t>https://auctions.dreweatts.com/auctions/9190/drewea1-10529/lot-details/6a76fafe-6e45-458d-a11a-b28401196fb4</t>
  </si>
  <si>
    <t>https://auctions.dreweatts.com/auctions/9190/drewea1-10529/lot-details/b0c46103-0edd-4ef1-b861-b284011971e2</t>
  </si>
  <si>
    <t>https://auctions.dreweatts.com/auctions/9190/drewea1-10529/lot-details/ec2f954a-ab00-42b1-8db4-b284011973e3</t>
  </si>
  <si>
    <t>https://auctions.dreweatts.com/auctions/9190/drewea1-10529/lot-details/04ad832d-6369-4478-a035-b284011975fc</t>
  </si>
  <si>
    <t>https://auctions.dreweatts.com/auctions/9190/drewea1-10529/lot-details/958c3e53-25c6-44b7-8bdc-b284011977ce</t>
  </si>
  <si>
    <t>https://auctions.dreweatts.com/auctions/9190/drewea1-10529/lot-details/19a63a00-80db-4c34-bac8-b284011979b7</t>
  </si>
  <si>
    <t>https://auctions.dreweatts.com/auctions/9190/drewea1-10529/lot-details/22cdbb3b-b990-4e79-b136-b28401198f8d</t>
  </si>
  <si>
    <t>https://auctions.dreweatts.com/auctions/9190/drewea1-10529/lot-details/ddd11066-1caa-4672-a601-b28401199226</t>
  </si>
  <si>
    <t>https://auctions.dreweatts.com/auctions/9190/drewea1-10529/lot-details/6eeb2616-5234-4cd1-be1a-b28401199404</t>
  </si>
  <si>
    <t>https://auctions.dreweatts.com/auctions/9190/drewea1-10529/lot-details/da5f267c-4324-4e43-b995-b284011995ef</t>
  </si>
  <si>
    <t>https://auctions.dreweatts.com/auctions/9190/drewea1-10529/lot-details/7bd5a470-540b-4653-b5a8-b284011997e4</t>
  </si>
  <si>
    <t>https://auctions.dreweatts.com/auctions/9190/drewea1-10529/lot-details/e0bf46d1-1450-499b-ab45-b284011999ac</t>
  </si>
  <si>
    <t>https://auctions.dreweatts.com/auctions/9190/drewea1-10529/lot-details/29ce7d49-33e8-4fe9-a4ec-b28401199b99</t>
  </si>
  <si>
    <t>https://auctions.dreweatts.com/auctions/9190/drewea1-10529/lot-details/248fa3c8-e99c-4938-87b9-b28401199d7f</t>
  </si>
  <si>
    <t>https://auctions.dreweatts.com/auctions/9190/drewea1-10529/lot-details/e59b5ace-c3c6-447c-af49-b28401199f4b</t>
  </si>
  <si>
    <t>https://auctions.dreweatts.com/auctions/9190/drewea1-10529/lot-details/020177fa-3cfe-4517-a054-b28401199fd7</t>
  </si>
  <si>
    <t>https://auctions.dreweatts.com/auctions/9190/drewea1-10529/lot-details/2990f91a-886c-4ea8-8edd-b2840119a18e</t>
  </si>
  <si>
    <t>https://auctions.dreweatts.com/auctions/9190/drewea1-10529/lot-details/bc93edc7-d85d-4787-8028-b2840119a34c</t>
  </si>
  <si>
    <t>https://auctions.dreweatts.com/auctions/9190/drewea1-10529/lot-details/550968a1-b5f5-4bef-8c61-b2840119a538</t>
  </si>
  <si>
    <t>https://auctions.dreweatts.com/auctions/9190/drewea1-10529/lot-details/aeed73ce-4123-4209-9b5c-b2840119a5ca</t>
  </si>
  <si>
    <t>https://auctions.dreweatts.com/auctions/9190/drewea1-10529/lot-details/d43be52c-51a4-42ce-b607-b2840119a657</t>
  </si>
  <si>
    <t>https://auctions.dreweatts.com/auctions/9190/drewea1-10529/lot-details/6b1560ae-d5df-49dd-ba1d-b2840119a6e5</t>
  </si>
  <si>
    <t>https://auctions.dreweatts.com/auctions/9190/drewea1-10529/lot-details/0bd9da7d-984b-4456-9ba7-b2840119a89a</t>
  </si>
  <si>
    <t>https://auctions.dreweatts.com/auctions/9190/drewea1-10529/lot-details/67f42d54-61b8-4764-b206-b2840119aaac</t>
  </si>
  <si>
    <t>https://auctions.dreweatts.com/auctions/9190/drewea1-10529/lot-details/091bc501-eb3f-4491-81e6-b2840119ab48</t>
  </si>
  <si>
    <t>https://auctions.dreweatts.com/auctions/9190/drewea1-10529/lot-details/31bcb0cb-cff3-46d9-b68a-b2840119abd9</t>
  </si>
  <si>
    <t>https://auctions.dreweatts.com/auctions/9190/drewea1-10529/lot-details/0e0d1ede-afaa-4520-ae7d-b2840119ade1</t>
  </si>
  <si>
    <t>https://auctions.dreweatts.com/auctions/9190/drewea1-10529/lot-details/d161217b-db67-4010-93f1-b2840119ae72</t>
  </si>
  <si>
    <t>https://auctions.dreweatts.com/auctions/9190/drewea1-10529/lot-details/07329af0-c34d-40b4-b347-b2840119b04f</t>
  </si>
  <si>
    <t>https://auctions.dreweatts.com/auctions/9190/drewea1-10529/lot-details/2e0cdee5-ef7d-42fb-911e-b2840119b215</t>
  </si>
  <si>
    <t>https://auctions.dreweatts.com/auctions/9190/drewea1-10529/lot-details/139bf831-87fc-47fb-b637-b2840119b2a2</t>
  </si>
  <si>
    <t>https://auctions.dreweatts.com/auctions/9190/drewea1-10529/lot-details/2e3b3b88-2ebf-47ba-80ea-b2840119b348</t>
  </si>
  <si>
    <t>https://auctions.dreweatts.com/auctions/9190/drewea1-10529/lot-details/ef15ebfe-78a8-4ae2-97c9-b2840119b515</t>
  </si>
  <si>
    <t>https://auctions.dreweatts.com/auctions/9190/drewea1-10529/lot-details/0deee220-47df-4c95-807c-b2840119b6e7</t>
  </si>
  <si>
    <t>https://auctions.dreweatts.com/auctions/9190/drewea1-10529/lot-details/c2a21bf8-9615-464a-b412-b2840119b8f8</t>
  </si>
  <si>
    <t>https://auctions.dreweatts.com/auctions/9190/drewea1-10529/lot-details/8bfa5406-2619-48bd-8c94-b2840119bad6</t>
  </si>
  <si>
    <t>https://auctions.dreweatts.com/auctions/9190/drewea1-10529/lot-details/7390c4a2-721e-4c86-94c4-b2840119bc5e</t>
  </si>
  <si>
    <t>https://auctions.dreweatts.com/auctions/9190/drewea1-10529/lot-details/15d6b1be-bc8f-4743-b594-b2840119bdab</t>
  </si>
  <si>
    <t>https://auctions.dreweatts.com/auctions/9190/drewea1-10529/lot-details/f988af06-d3fa-45e0-b539-b2840119bf3d</t>
  </si>
  <si>
    <t>https://auctions.dreweatts.com/auctions/9190/drewea1-10529/lot-details/de61b808-d0bb-4fc6-ab17-b2840119c096</t>
  </si>
  <si>
    <t>https://auctions.dreweatts.com/auctions/9190/drewea1-10529/lot-details/1ed569a8-73f4-4514-b76b-b2840119c12f</t>
  </si>
  <si>
    <t>https://auctions.dreweatts.com/auctions/9190/drewea1-10529/lot-details/9d5e3fd3-2fce-42a4-9830-b2840119c333</t>
  </si>
  <si>
    <t>https://auctions.dreweatts.com/auctions/9190/drewea1-10529/lot-details/c09d74e4-c913-4ad6-81ee-b2840119c604</t>
  </si>
  <si>
    <t>https://auctions.dreweatts.com/auctions/9190/drewea1-10529/lot-details/44aec1f6-196a-4dd5-b620-b2840119c7d8</t>
  </si>
  <si>
    <t>https://auctions.dreweatts.com/auctions/9190/drewea1-10529/lot-details/266770b3-f319-44b7-b39c-b2840119c87e</t>
  </si>
  <si>
    <t>https://auctions.dreweatts.com/auctions/9190/drewea1-10529/lot-details/9eac3d65-8d6e-4cde-a10b-b2840119ca36</t>
  </si>
  <si>
    <t>https://auctions.dreweatts.com/auctions/9190/drewea1-10529/lot-details/ed9aed80-2b70-494c-b61f-b2840119cc1d</t>
  </si>
  <si>
    <t>https://auctions.dreweatts.com/auctions/9190/drewea1-10529/lot-details/e88fbeb2-0add-42c1-a517-b2840119cddb</t>
  </si>
  <si>
    <t>https://auctions.dreweatts.com/auctions/9190/drewea1-10529/lot-details/729a6dbc-928e-47ae-8744-b2840119cfc4</t>
  </si>
  <si>
    <t>https://auctions.dreweatts.com/auctions/9190/drewea1-10529/lot-details/6e1028c9-7a03-427a-b3aa-b2840119d25d</t>
  </si>
  <si>
    <t>https://auctions.dreweatts.com/auctions/9190/drewea1-10529/lot-details/1cfb5cb3-6e22-43d0-837a-b2840119d2ee</t>
  </si>
  <si>
    <t>https://auctions.dreweatts.com/auctions/9190/drewea1-10529/lot-details/a932e26b-89fb-4f3b-a72b-b2840119d47e</t>
  </si>
  <si>
    <t>https://auctions.dreweatts.com/auctions/9190/drewea1-10529/lot-details/417ae598-dde3-40cf-86b3-b2840119d655</t>
  </si>
  <si>
    <t>https://auctions.dreweatts.com/auctions/9190/drewea1-10529/lot-details/41000110-c989-45b3-adb1-b2840119d6e2</t>
  </si>
  <si>
    <t>https://auctions.dreweatts.com/auctions/9190/drewea1-10529/lot-details/be78da9f-9463-4854-b634-b2840119d779</t>
  </si>
  <si>
    <t>https://auctions.dreweatts.com/auctions/9190/drewea1-10529/lot-details/af2c2620-8c90-4979-8c67-b2840119d95b</t>
  </si>
  <si>
    <t>https://auctions.dreweatts.com/auctions/9190/drewea1-10529/lot-details/98657a02-0d00-41c7-9fcb-b2840119dbbb</t>
  </si>
  <si>
    <t>https://auctions.dreweatts.com/auctions/9190/drewea1-10529/lot-details/92d05b15-47ad-4605-99b8-b2840119dd78</t>
  </si>
  <si>
    <t>https://auctions.dreweatts.com/auctions/9190/drewea1-10529/lot-details/8012a4af-99b4-4898-aa5a-b2840119df42</t>
  </si>
  <si>
    <t>https://auctions.dreweatts.com/auctions/9190/drewea1-10529/lot-details/8e74f49c-ef99-4846-9f30-b2840119e134</t>
  </si>
  <si>
    <t>https://auctions.dreweatts.com/auctions/9190/drewea1-10529/lot-details/2ef20f06-3d62-4a68-b1ea-b2840119e349</t>
  </si>
  <si>
    <t>https://auctions.dreweatts.com/auctions/9190/drewea1-10529/lot-details/a17334be-a2c4-4946-93b7-b2840119e52b</t>
  </si>
  <si>
    <t>https://auctions.dreweatts.com/auctions/9190/drewea1-10529/lot-details/3670ad69-dde2-4107-9957-b2840119e72f</t>
  </si>
  <si>
    <t>https://auctions.dreweatts.com/auctions/9190/drewea1-10529/lot-details/ec092fd1-46d7-4335-b1fb-b2840119e915</t>
  </si>
  <si>
    <t>https://auctions.dreweatts.com/auctions/9190/drewea1-10529/lot-details/762f5b67-fa30-4230-aa10-b2840119eae1</t>
  </si>
  <si>
    <t>https://auctions.dreweatts.com/auctions/9190/drewea1-10529/lot-details/cd4b890e-84af-4fa7-bcce-b2840119ecd7</t>
  </si>
  <si>
    <t>https://auctions.dreweatts.com/auctions/9190/drewea1-10529/lot-details/52abd372-3585-4123-bf89-b2840119eee4</t>
  </si>
  <si>
    <t>https://auctions.dreweatts.com/auctions/9190/drewea1-10529/lot-details/239069b5-bd6b-4a4c-b40f-b2840119f0d7</t>
  </si>
  <si>
    <t>https://auctions.dreweatts.com/auctions/9190/drewea1-10529/lot-details/c99de0b7-73fd-4a30-82f0-b2840119f309</t>
  </si>
  <si>
    <t>https://auctions.dreweatts.com/auctions/9190/drewea1-10529/lot-details/10511deb-b121-4939-ab78-b2840119f4f1</t>
  </si>
  <si>
    <t>https://auctions.dreweatts.com/auctions/9190/drewea1-10529/lot-details/c1ecc189-b8ae-4c95-bc6e-b2840119f6a6</t>
  </si>
  <si>
    <t>https://auctions.dreweatts.com/auctions/9190/drewea1-10529/lot-details/e34ff4ec-1ceb-4318-bf26-b2840119f839</t>
  </si>
  <si>
    <t>https://auctions.dreweatts.com/auctions/9190/drewea1-10529/lot-details/592def96-4f76-4dc0-8e6e-b2840119f9fe</t>
  </si>
  <si>
    <t>https://auctions.dreweatts.com/auctions/9190/drewea1-10529/lot-details/16dedca3-8871-4190-b490-b2840119fa8c</t>
  </si>
  <si>
    <t>https://auctions.dreweatts.com/auctions/9190/drewea1-10529/lot-details/966469ab-c3ee-4875-9e98-b2840119fc50</t>
  </si>
  <si>
    <t>https://auctions.dreweatts.com/auctions/9190/drewea1-10529/lot-details/c69172cc-adee-4da5-bb3a-b2840119fe02</t>
  </si>
  <si>
    <t>https://auctions.dreweatts.com/auctions/9190/drewea1-10529/lot-details/d47b7a42-e3e5-4843-a5fa-b2840119fe9f</t>
  </si>
  <si>
    <t>https://auctions.dreweatts.com/auctions/9190/drewea1-10529/lot-details/66d7a9f5-3980-4445-80fd-b2840119ff2f</t>
  </si>
  <si>
    <t>https://auctions.dreweatts.com/auctions/9190/drewea1-10529/lot-details/d70e1e5b-c72c-4ff7-86c3-b284011a0154</t>
  </si>
  <si>
    <t>https://auctions.dreweatts.com/auctions/9190/drewea1-10529/lot-details/41d28538-4fbe-40e9-b905-b284011a02c8</t>
  </si>
  <si>
    <t>https://auctions.dreweatts.com/auctions/9190/drewea1-10529/lot-details/fd13fa12-f2d2-4efb-b752-b284011a04bb</t>
  </si>
  <si>
    <t>https://auctions.dreweatts.com/auctions/9190/drewea1-10529/lot-details/d3cc181e-2cc7-4918-80f3-b284011a06aa</t>
  </si>
  <si>
    <t>https://auctions.dreweatts.com/auctions/9190/drewea1-10529/lot-details/209fb918-f65a-4e32-a3ed-b284011a0872</t>
  </si>
  <si>
    <t>https://auctions.dreweatts.com/auctions/9190/drewea1-10529/lot-details/e64be969-6be9-464c-b836-b284011a08f6</t>
  </si>
  <si>
    <t>https://auctions.dreweatts.com/auctions/9190/drewea1-10529/lot-details/be5b8698-688a-4da3-a29e-b284011a0acd</t>
  </si>
  <si>
    <t>https://auctions.dreweatts.com/auctions/9190/drewea1-10529/lot-details/83b662d8-fd5c-46ab-ad6e-b284011a0b6a</t>
  </si>
  <si>
    <t>https://auctions.dreweatts.com/auctions/9190/drewea1-10529/lot-details/2809c754-4c1d-4afe-9613-b284011a0c08</t>
  </si>
  <si>
    <t>https://auctions.dreweatts.com/auctions/9190/drewea1-10529/lot-details/b26b8ada-e7d1-4b0d-ba1b-b284011a0cb5</t>
  </si>
  <si>
    <t>https://auctions.dreweatts.com/auctions/9190/drewea1-10529/lot-details/b2bc48c3-289e-4de7-9031-b284011a0d41</t>
  </si>
  <si>
    <t>https://auctions.dreweatts.com/auctions/9190/drewea1-10529/lot-details/39e3b7b1-8438-476a-9ae7-b284011a0dcf</t>
  </si>
  <si>
    <t>https://auctions.dreweatts.com/auctions/9190/drewea1-10529/lot-details/dbf956f7-e68b-4a60-aa40-b284011a0e5c</t>
  </si>
  <si>
    <t>https://auctions.dreweatts.com/auctions/9190/drewea1-10529/lot-details/9a4be94a-a32d-4a62-8c16-b284011a0f0d</t>
  </si>
  <si>
    <t>https://auctions.dreweatts.com/auctions/9190/drewea1-10529/lot-details/93c04a0d-a045-4381-8e9e-b284011a10c5</t>
  </si>
  <si>
    <t>https://auctions.dreweatts.com/auctions/9190/drewea1-10529/lot-details/8f84a669-2ecd-45bc-8c0d-b284011a12b1</t>
  </si>
  <si>
    <t>https://auctions.dreweatts.com/auctions/9190/drewea1-10529/lot-details/443a3040-3fbc-49d1-b40f-b284011a14ca</t>
  </si>
  <si>
    <t>https://auctions.dreweatts.com/auctions/9190/drewea1-10529/lot-details/2de070c8-a079-421f-a546-b284011a16d2</t>
  </si>
  <si>
    <t>https://auctions.dreweatts.com/auctions/9190/drewea1-10529/lot-details/889495ad-5444-4ece-8f81-b284011a189a</t>
  </si>
  <si>
    <t>https://auctions.dreweatts.com/auctions/9190/drewea1-10529/lot-details/211c88d6-54a1-4764-891f-b284011a1afe</t>
  </si>
  <si>
    <t>https://auctions.dreweatts.com/auctions/9190/drewea1-10529/lot-details/57bae17d-11f2-4796-8a75-b284011a1c7f</t>
  </si>
  <si>
    <t>https://auctions.dreweatts.com/auctions/9190/drewea1-10529/lot-details/8ed3677f-f501-470a-825c-b284011a1eab</t>
  </si>
  <si>
    <t>https://auctions.dreweatts.com/auctions/9190/drewea1-10529/lot-details/e9bdaf94-a2c3-4450-945f-b284011a206a</t>
  </si>
  <si>
    <t>https://auctions.dreweatts.com/auctions/9190/drewea1-10529/lot-details/0b4584f7-cc4f-4626-83e5-b284011a2204</t>
  </si>
  <si>
    <t>https://auctions.dreweatts.com/auctions/9190/drewea1-10529/lot-details/edc8e7d9-ddae-4722-9da0-b284011a2366</t>
  </si>
  <si>
    <t>https://auctions.dreweatts.com/auctions/9190/drewea1-10529/lot-details/4b514a92-3272-4e70-a772-b284011a24cc</t>
  </si>
  <si>
    <t>https://auctions.dreweatts.com/auctions/9190/drewea1-10529/lot-details/36dab553-0aef-4f6c-8d9c-b284011a26a0</t>
  </si>
  <si>
    <t>https://auctions.dreweatts.com/auctions/9190/drewea1-10529/lot-details/9ea4a38e-fbb6-4a24-be6c-b284011a2870</t>
  </si>
  <si>
    <r>
      <t xml:space="preserve">Dreweatts | Fine Wine, Champagne, Vintage Port and Spirits ( Sale 14726)
Live Online Auction taking place at Donnington Priory | 25 February 2025 | 10.30am GMT
</t>
    </r>
    <r>
      <rPr>
        <b/>
        <i/>
        <sz val="10"/>
        <rFont val="Calibri"/>
        <family val="2"/>
      </rPr>
      <t>DISCLAIMER: This document is provided for information only and is non-binding.  
Bidders should refer to the lot details in the online catalogue on dreweatts.com prior to placing any bids.</t>
    </r>
  </si>
  <si>
    <r>
      <t xml:space="preserve">Dreweatts | Fine Wine, Champagne, Vintage Port and Spirits ( Sale 14726)
Live Online Auction taking place at Donnington Priory | 25 February 2025 | 10.30am GMT
</t>
    </r>
    <r>
      <rPr>
        <b/>
        <i/>
        <sz val="11"/>
        <rFont val="Calibri"/>
        <family val="2"/>
      </rPr>
      <t>DISCLAIMER: This document is provided for information only and is non-binding.  
Bidders should refer to the lot details in the online catalogue on dreweatts.com prior to placing any bids.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</si>
</sst>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12" x14ac:knownFonts="1">
    <font>
      <sz val="11"/>
      <color theme="1"/>
      <name val="Aptos Narrow"/>
      <family val="2"/>
      <scheme val="minor"/>
    </font>
    <font>
      <sz val="10"/>
      <name val="Arial"/>
      <family val="2"/>
    </font>
    <font>
      <b/>
      <sz val="11"/>
      <name val="Calibri"/>
      <family val="2"/>
    </font>
    <font>
      <sz val="11"/>
      <name val="Calibri"/>
      <family val="2"/>
    </font>
    <font>
      <u/>
      <sz val="10"/>
      <color theme="10"/>
      <name val="Arial"/>
      <family val="2"/>
    </font>
    <font>
      <b/>
      <i/>
      <sz val="11"/>
      <name val="Calibri"/>
      <family val="2"/>
    </font>
    <font>
      <b/>
      <sz val="10"/>
      <name val="Calibri"/>
      <family val="2"/>
    </font>
    <font>
      <b/>
      <i/>
      <sz val="10"/>
      <name val="Calibri"/>
      <family val="2"/>
    </font>
    <font>
      <sz val="10"/>
      <name val="Calibri"/>
      <family val="2"/>
    </font>
    <font>
      <sz val="10"/>
      <color theme="1"/>
      <name val="Calibri"/>
      <family val="2"/>
    </font>
    <font>
      <sz val="10"/>
      <color rgb="FFFF0000"/>
      <name val="Calibri"/>
      <family val="2"/>
    </font>
    <font>
      <i/>
      <sz val="10"/>
      <color theme="1"/>
      <name val="Calibri"/>
      <family val="2"/>
    </font>
  </fonts>
  <fills count="4">
    <fill>
      <patternFill patternType="none"/>
    </fill>
    <fill>
      <patternFill patternType="gray125"/>
    </fill>
    <fill>
      <patternFill patternType="solid">
        <fgColor theme="4" tint="0.59999389629810485"/>
        <bgColor indexed="64"/>
      </patternFill>
    </fill>
    <fill>
      <patternFill patternType="solid">
        <fgColor theme="0"/>
        <bgColor indexed="64"/>
      </patternFill>
    </fill>
  </fills>
  <borders count="5">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0" borderId="0"/>
    <xf numFmtId="0" fontId="4" fillId="0" borderId="0" applyNumberFormat="0" applyFill="0" applyBorder="0" applyAlignment="0" applyProtection="0"/>
  </cellStyleXfs>
  <cellXfs count="49">
    <xf numFmtId="0" fontId="0" fillId="0" borderId="0" xfId="0"/>
    <xf numFmtId="0" fontId="3" fillId="0" borderId="0" xfId="0" applyFont="1"/>
    <xf numFmtId="0" fontId="2" fillId="2" borderId="2" xfId="0" applyFont="1" applyFill="1" applyBorder="1" applyAlignment="1">
      <alignment horizontal="center" vertical="center" wrapText="1"/>
    </xf>
    <xf numFmtId="0" fontId="3" fillId="3" borderId="0" xfId="0" applyFont="1" applyFill="1" applyAlignment="1">
      <alignment horizontal="left" vertical="center" wrapText="1"/>
    </xf>
    <xf numFmtId="0" fontId="3" fillId="0" borderId="0" xfId="0" applyFont="1" applyAlignment="1">
      <alignment horizontal="left" vertical="top"/>
    </xf>
    <xf numFmtId="0" fontId="3" fillId="0" borderId="0" xfId="0" applyFont="1" applyAlignment="1">
      <alignment horizontal="center"/>
    </xf>
    <xf numFmtId="2" fontId="2" fillId="2" borderId="2" xfId="1" applyNumberFormat="1" applyFont="1" applyFill="1" applyBorder="1" applyAlignment="1">
      <alignment horizontal="center" vertical="center"/>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6" fillId="2" borderId="2" xfId="0" applyFont="1" applyFill="1" applyBorder="1" applyAlignment="1">
      <alignment horizontal="left" vertical="center" wrapText="1" indent="1"/>
    </xf>
    <xf numFmtId="0" fontId="8" fillId="0" borderId="0" xfId="0" applyFont="1"/>
    <xf numFmtId="2" fontId="6" fillId="2" borderId="2" xfId="1" applyNumberFormat="1" applyFont="1" applyFill="1" applyBorder="1" applyAlignment="1">
      <alignment horizontal="center" vertical="center"/>
    </xf>
    <xf numFmtId="0" fontId="6" fillId="2" borderId="2" xfId="0" applyFont="1" applyFill="1" applyBorder="1" applyAlignment="1">
      <alignment horizontal="center" vertical="center" wrapText="1"/>
    </xf>
    <xf numFmtId="0" fontId="6" fillId="2" borderId="2" xfId="0" applyFont="1" applyFill="1" applyBorder="1" applyAlignment="1">
      <alignment horizontal="center" wrapText="1"/>
    </xf>
    <xf numFmtId="0" fontId="8" fillId="3" borderId="0" xfId="0" applyFont="1" applyFill="1" applyAlignment="1">
      <alignment horizontal="left" vertical="center" wrapText="1"/>
    </xf>
    <xf numFmtId="0" fontId="9" fillId="0" borderId="2" xfId="0" applyFont="1" applyBorder="1"/>
    <xf numFmtId="0" fontId="9" fillId="0" borderId="0" xfId="0" applyFont="1"/>
    <xf numFmtId="0" fontId="11" fillId="0" borderId="1" xfId="0" applyFont="1" applyBorder="1"/>
    <xf numFmtId="0" fontId="9" fillId="0" borderId="1" xfId="0" applyFont="1" applyBorder="1"/>
    <xf numFmtId="0" fontId="11" fillId="0" borderId="0" xfId="0" applyFont="1"/>
    <xf numFmtId="0" fontId="9" fillId="0" borderId="2" xfId="0" applyFont="1" applyBorder="1" applyAlignment="1">
      <alignment horizontal="center"/>
    </xf>
    <xf numFmtId="2" fontId="9" fillId="0" borderId="2" xfId="0" applyNumberFormat="1" applyFont="1" applyBorder="1" applyAlignment="1">
      <alignment horizontal="center"/>
    </xf>
    <xf numFmtId="0" fontId="9" fillId="0" borderId="0" xfId="0" applyFont="1" applyAlignment="1">
      <alignment horizontal="center"/>
    </xf>
    <xf numFmtId="2" fontId="9" fillId="0" borderId="0" xfId="0" applyNumberFormat="1" applyFont="1" applyAlignment="1">
      <alignment horizontal="center"/>
    </xf>
    <xf numFmtId="2" fontId="9" fillId="0" borderId="1" xfId="0" applyNumberFormat="1" applyFont="1" applyBorder="1" applyAlignment="1">
      <alignment horizontal="center"/>
    </xf>
    <xf numFmtId="0" fontId="9" fillId="0" borderId="1" xfId="0" applyFont="1" applyBorder="1" applyAlignment="1">
      <alignment horizontal="center"/>
    </xf>
    <xf numFmtId="0" fontId="9" fillId="0" borderId="2" xfId="0" applyFont="1" applyBorder="1" applyAlignment="1">
      <alignment horizontal="left" indent="1"/>
    </xf>
    <xf numFmtId="0" fontId="9" fillId="0" borderId="0" xfId="0" applyFont="1" applyAlignment="1">
      <alignment horizontal="left" indent="1"/>
    </xf>
    <xf numFmtId="0" fontId="9" fillId="0" borderId="1" xfId="0" applyFont="1" applyBorder="1" applyAlignment="1">
      <alignment horizontal="left" indent="1"/>
    </xf>
    <xf numFmtId="0" fontId="10" fillId="0" borderId="2" xfId="0" applyFont="1" applyBorder="1" applyAlignment="1">
      <alignment horizontal="center"/>
    </xf>
    <xf numFmtId="2" fontId="9" fillId="0" borderId="2" xfId="0" applyNumberFormat="1" applyFont="1" applyBorder="1" applyAlignment="1">
      <alignment horizontal="left" wrapText="1" indent="1"/>
    </xf>
    <xf numFmtId="2" fontId="9" fillId="0" borderId="2" xfId="0" applyNumberFormat="1" applyFont="1" applyBorder="1" applyAlignment="1">
      <alignment horizontal="left" indent="1"/>
    </xf>
    <xf numFmtId="2" fontId="8" fillId="0" borderId="2" xfId="0" applyNumberFormat="1" applyFont="1" applyBorder="1" applyAlignment="1">
      <alignment horizontal="left" wrapText="1" indent="1"/>
    </xf>
    <xf numFmtId="2" fontId="8" fillId="0" borderId="2" xfId="0" applyNumberFormat="1" applyFont="1" applyBorder="1" applyAlignment="1">
      <alignment horizontal="left" indent="1"/>
    </xf>
    <xf numFmtId="2" fontId="9" fillId="0" borderId="2" xfId="0" applyNumberFormat="1" applyFont="1" applyBorder="1" applyAlignment="1">
      <alignment horizontal="left" vertical="top" wrapText="1" indent="1"/>
    </xf>
    <xf numFmtId="2" fontId="9" fillId="0" borderId="0" xfId="0" applyNumberFormat="1" applyFont="1" applyAlignment="1">
      <alignment horizontal="left" indent="1"/>
    </xf>
    <xf numFmtId="2" fontId="9" fillId="0" borderId="1" xfId="0" applyNumberFormat="1" applyFont="1" applyBorder="1" applyAlignment="1">
      <alignment horizontal="left" indent="1"/>
    </xf>
    <xf numFmtId="49" fontId="9" fillId="0" borderId="0" xfId="0" applyNumberFormat="1" applyFont="1"/>
    <xf numFmtId="49" fontId="11" fillId="0" borderId="1" xfId="0" applyNumberFormat="1" applyFont="1" applyBorder="1"/>
    <xf numFmtId="49" fontId="9" fillId="0" borderId="1" xfId="0" applyNumberFormat="1" applyFont="1" applyBorder="1"/>
    <xf numFmtId="49" fontId="11" fillId="0" borderId="0" xfId="0" applyNumberFormat="1" applyFont="1"/>
    <xf numFmtId="0" fontId="4" fillId="0" borderId="2" xfId="2" applyBorder="1" applyAlignment="1">
      <alignment horizontal="left" indent="1"/>
    </xf>
    <xf numFmtId="6" fontId="8" fillId="0" borderId="2" xfId="0" applyNumberFormat="1" applyFont="1" applyBorder="1" applyAlignment="1">
      <alignment horizontal="center"/>
    </xf>
    <xf numFmtId="0" fontId="3" fillId="2" borderId="2" xfId="0" applyFont="1" applyFill="1" applyBorder="1" applyAlignment="1">
      <alignment horizontal="left" vertical="center" wrapText="1" indent="1"/>
    </xf>
    <xf numFmtId="0" fontId="4" fillId="3" borderId="2" xfId="2" applyFill="1" applyBorder="1" applyAlignment="1">
      <alignment horizontal="left" vertical="top" indent="1"/>
    </xf>
    <xf numFmtId="0" fontId="2" fillId="2" borderId="2" xfId="0" applyFont="1" applyFill="1" applyBorder="1" applyAlignment="1">
      <alignment horizontal="left" vertical="center" wrapText="1" indent="1"/>
    </xf>
    <xf numFmtId="0" fontId="2" fillId="2" borderId="2" xfId="0" applyFont="1" applyFill="1" applyBorder="1" applyAlignment="1">
      <alignment horizontal="left" vertical="center" indent="1"/>
    </xf>
    <xf numFmtId="0" fontId="6" fillId="2" borderId="2" xfId="0" applyFont="1" applyFill="1" applyBorder="1" applyAlignment="1">
      <alignment horizontal="left" vertical="center" wrapText="1" indent="1"/>
    </xf>
    <xf numFmtId="0" fontId="6" fillId="2" borderId="2" xfId="0" applyFont="1" applyFill="1" applyBorder="1" applyAlignment="1">
      <alignment horizontal="left" vertical="center" indent="1"/>
    </xf>
  </cellXfs>
  <cellStyles count="3">
    <cellStyle name="Hyperlink" xfId="2" builtinId="8"/>
    <cellStyle name="Normal" xfId="0" builtinId="0"/>
    <cellStyle name="Normal 2" xfId="1" xr:uid="{521D7198-A38D-4315-8D54-656B595C029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024927-1C6B-4C2C-B815-D31A80D19309}">
  <dimension ref="A1:R404"/>
  <sheetViews>
    <sheetView workbookViewId="0">
      <selection sqref="A1:E1"/>
    </sheetView>
  </sheetViews>
  <sheetFormatPr defaultColWidth="9.140625" defaultRowHeight="15" x14ac:dyDescent="0.25"/>
  <cols>
    <col min="1" max="2" width="12.7109375" style="5" customWidth="1"/>
    <col min="3" max="3" width="82" style="1" customWidth="1"/>
    <col min="4" max="4" width="11.140625" style="5" customWidth="1"/>
    <col min="5" max="5" width="12.7109375" style="5" customWidth="1"/>
    <col min="6" max="13" width="9.140625" style="1"/>
    <col min="14" max="14" width="4.140625" style="1" customWidth="1"/>
    <col min="15" max="17" width="9.140625" style="1" customWidth="1"/>
    <col min="18" max="18" width="22.140625" style="1" customWidth="1"/>
    <col min="19" max="19" width="13.140625" style="1" customWidth="1"/>
    <col min="20" max="20" width="9.140625" style="1"/>
    <col min="21" max="21" width="9.42578125" style="1" customWidth="1"/>
    <col min="22" max="24" width="9.28515625" style="1" customWidth="1"/>
    <col min="25" max="16384" width="9.140625" style="1"/>
  </cols>
  <sheetData>
    <row r="1" spans="1:18" ht="84" customHeight="1" x14ac:dyDescent="0.25">
      <c r="A1" s="45" t="s">
        <v>1016</v>
      </c>
      <c r="B1" s="46"/>
      <c r="C1" s="46"/>
      <c r="D1" s="46"/>
      <c r="E1" s="46"/>
    </row>
    <row r="2" spans="1:18" s="3" customFormat="1" ht="39.950000000000003" customHeight="1" x14ac:dyDescent="0.25">
      <c r="A2" s="6" t="s">
        <v>0</v>
      </c>
      <c r="B2" s="7" t="s">
        <v>1</v>
      </c>
      <c r="C2" s="43" t="s">
        <v>2</v>
      </c>
      <c r="D2" s="8" t="s">
        <v>5</v>
      </c>
      <c r="E2" s="2" t="s">
        <v>13</v>
      </c>
      <c r="R2" s="1"/>
    </row>
    <row r="3" spans="1:18" s="4" customFormat="1" ht="14.85" customHeight="1" x14ac:dyDescent="0.25">
      <c r="A3" s="20">
        <v>1</v>
      </c>
      <c r="B3" s="20">
        <v>1945</v>
      </c>
      <c r="C3" s="44" t="str">
        <f>HYPERLINK('Detailed Lot Listing'!AB3,'Detailed Lot Listing'!AA3)</f>
        <v>Taylor's, Vintage Port</v>
      </c>
      <c r="D3" s="42">
        <v>1500</v>
      </c>
      <c r="E3" s="42">
        <v>2500</v>
      </c>
      <c r="R3" s="1"/>
    </row>
    <row r="4" spans="1:18" ht="14.85" customHeight="1" x14ac:dyDescent="0.25">
      <c r="A4" s="20">
        <v>2</v>
      </c>
      <c r="B4" s="20">
        <v>1970</v>
      </c>
      <c r="C4" s="44" t="str">
        <f>HYPERLINK('Detailed Lot Listing'!AB4,'Detailed Lot Listing'!AA4)</f>
        <v>Warre's, Vintage Port</v>
      </c>
      <c r="D4" s="42">
        <v>500</v>
      </c>
      <c r="E4" s="42">
        <v>680</v>
      </c>
    </row>
    <row r="5" spans="1:18" ht="14.85" customHeight="1" x14ac:dyDescent="0.25">
      <c r="A5" s="20">
        <v>3</v>
      </c>
      <c r="B5" s="20">
        <v>1975</v>
      </c>
      <c r="C5" s="44" t="str">
        <f>HYPERLINK('Detailed Lot Listing'!AB5,'Detailed Lot Listing'!AA5)</f>
        <v>Warre's, Vintage Port</v>
      </c>
      <c r="D5" s="42">
        <v>200</v>
      </c>
      <c r="E5" s="42">
        <v>300</v>
      </c>
    </row>
    <row r="6" spans="1:18" ht="14.85" customHeight="1" x14ac:dyDescent="0.25">
      <c r="A6" s="20">
        <v>4</v>
      </c>
      <c r="B6" s="20">
        <v>1975</v>
      </c>
      <c r="C6" s="44" t="str">
        <f>HYPERLINK('Detailed Lot Listing'!AB6,'Detailed Lot Listing'!AA6)</f>
        <v>Taylor's, Vintage Port</v>
      </c>
      <c r="D6" s="42">
        <v>300</v>
      </c>
      <c r="E6" s="42">
        <v>400</v>
      </c>
    </row>
    <row r="7" spans="1:18" ht="14.85" customHeight="1" x14ac:dyDescent="0.25">
      <c r="A7" s="20">
        <v>5</v>
      </c>
      <c r="B7" s="20">
        <v>1975</v>
      </c>
      <c r="C7" s="44" t="str">
        <f>HYPERLINK('Detailed Lot Listing'!AB7,'Detailed Lot Listing'!AA7)</f>
        <v>Fonseca, Vintage Port</v>
      </c>
      <c r="D7" s="42">
        <v>240</v>
      </c>
      <c r="E7" s="42">
        <v>280</v>
      </c>
    </row>
    <row r="8" spans="1:18" ht="14.85" customHeight="1" x14ac:dyDescent="0.25">
      <c r="A8" s="20">
        <v>6</v>
      </c>
      <c r="B8" s="20">
        <v>1980</v>
      </c>
      <c r="C8" s="44" t="str">
        <f>HYPERLINK('Detailed Lot Listing'!AB8,'Detailed Lot Listing'!AA8)</f>
        <v>Dow's, Vintage Port</v>
      </c>
      <c r="D8" s="42">
        <v>380</v>
      </c>
      <c r="E8" s="42">
        <v>480</v>
      </c>
    </row>
    <row r="9" spans="1:18" ht="14.85" customHeight="1" x14ac:dyDescent="0.25">
      <c r="A9" s="20">
        <v>7</v>
      </c>
      <c r="B9" s="20">
        <v>1987</v>
      </c>
      <c r="C9" s="44" t="str">
        <f>HYPERLINK('Detailed Lot Listing'!AB9,'Detailed Lot Listing'!AA9)</f>
        <v>Quinta Noval, Quinta Noval</v>
      </c>
      <c r="D9" s="42">
        <v>400</v>
      </c>
      <c r="E9" s="42">
        <v>600</v>
      </c>
    </row>
    <row r="10" spans="1:18" ht="14.85" customHeight="1" x14ac:dyDescent="0.25">
      <c r="A10" s="20">
        <v>8</v>
      </c>
      <c r="B10" s="20">
        <v>1994</v>
      </c>
      <c r="C10" s="44" t="str">
        <f>HYPERLINK('Detailed Lot Listing'!AB10,'Detailed Lot Listing'!AA10)</f>
        <v>Graham's, Vintage Port (Magnums)</v>
      </c>
      <c r="D10" s="42">
        <v>260</v>
      </c>
      <c r="E10" s="42">
        <v>340</v>
      </c>
    </row>
    <row r="11" spans="1:18" ht="14.85" customHeight="1" x14ac:dyDescent="0.25">
      <c r="A11" s="20">
        <v>9</v>
      </c>
      <c r="B11" s="20">
        <v>1994</v>
      </c>
      <c r="C11" s="44" t="str">
        <f>HYPERLINK('Detailed Lot Listing'!AB11,'Detailed Lot Listing'!AA11)</f>
        <v>Dow's, Vintage Port</v>
      </c>
      <c r="D11" s="42">
        <v>200</v>
      </c>
      <c r="E11" s="42">
        <v>260</v>
      </c>
    </row>
    <row r="12" spans="1:18" ht="14.85" customHeight="1" x14ac:dyDescent="0.25">
      <c r="A12" s="20">
        <v>10</v>
      </c>
      <c r="B12" s="20">
        <v>1997</v>
      </c>
      <c r="C12" s="44" t="str">
        <f>HYPERLINK('Detailed Lot Listing'!AB12,'Detailed Lot Listing'!AA12)</f>
        <v>Niepoort, Niepoort</v>
      </c>
      <c r="D12" s="42">
        <v>240</v>
      </c>
      <c r="E12" s="42">
        <v>340</v>
      </c>
    </row>
    <row r="13" spans="1:18" ht="14.85" customHeight="1" x14ac:dyDescent="0.25">
      <c r="A13" s="20">
        <v>11</v>
      </c>
      <c r="B13" s="20">
        <v>1995</v>
      </c>
      <c r="C13" s="44" t="str">
        <f>HYPERLINK('Detailed Lot Listing'!AB13,'Detailed Lot Listing'!AA13)</f>
        <v>Taylor's, Quinta de Vargellas - In Bond</v>
      </c>
      <c r="D13" s="42">
        <v>280</v>
      </c>
      <c r="E13" s="42">
        <v>380</v>
      </c>
    </row>
    <row r="14" spans="1:18" ht="14.85" customHeight="1" x14ac:dyDescent="0.25">
      <c r="A14" s="20">
        <v>12</v>
      </c>
      <c r="B14" s="20">
        <v>2014</v>
      </c>
      <c r="C14" s="44" t="str">
        <f>HYPERLINK('Detailed Lot Listing'!AB14,'Detailed Lot Listing'!AA14)</f>
        <v>Casa Ferreirinha, Quinta Leda, Douro - In Bond</v>
      </c>
      <c r="D14" s="42">
        <v>130</v>
      </c>
      <c r="E14" s="42">
        <v>160</v>
      </c>
    </row>
    <row r="15" spans="1:18" ht="14.85" customHeight="1" x14ac:dyDescent="0.25">
      <c r="A15" s="20">
        <v>13</v>
      </c>
      <c r="B15" s="20">
        <v>2018</v>
      </c>
      <c r="C15" s="44" t="str">
        <f>HYPERLINK('Detailed Lot Listing'!AB15,'Detailed Lot Listing'!AA15)</f>
        <v>Prats &amp; Symington, Post Scriptum, Douro - In Bond</v>
      </c>
      <c r="D15" s="42">
        <v>150</v>
      </c>
      <c r="E15" s="42">
        <v>180</v>
      </c>
    </row>
    <row r="16" spans="1:18" ht="14.85" customHeight="1" x14ac:dyDescent="0.25">
      <c r="A16" s="20">
        <v>14</v>
      </c>
      <c r="B16" s="20">
        <v>2018</v>
      </c>
      <c r="C16" s="44" t="str">
        <f>HYPERLINK('Detailed Lot Listing'!AB16,'Detailed Lot Listing'!AA16)</f>
        <v>Prats &amp; Symington, Chryseia, Douro - In Bond</v>
      </c>
      <c r="D16" s="42">
        <v>220</v>
      </c>
      <c r="E16" s="42">
        <v>260</v>
      </c>
    </row>
    <row r="17" spans="1:5" ht="14.85" customHeight="1" x14ac:dyDescent="0.25">
      <c r="A17" s="20">
        <v>15</v>
      </c>
      <c r="B17" s="20" t="s">
        <v>54</v>
      </c>
      <c r="C17" s="44" t="str">
        <f>HYPERLINK('Detailed Lot Listing'!AB17,'Detailed Lot Listing'!AA17)</f>
        <v>1955/1966 Mixed Lot of Vintage Port</v>
      </c>
      <c r="D17" s="42">
        <v>200</v>
      </c>
      <c r="E17" s="42">
        <v>300</v>
      </c>
    </row>
    <row r="18" spans="1:5" ht="14.85" customHeight="1" x14ac:dyDescent="0.25">
      <c r="A18" s="20">
        <v>16</v>
      </c>
      <c r="B18" s="20" t="s">
        <v>54</v>
      </c>
      <c r="C18" s="44" t="str">
        <f>HYPERLINK('Detailed Lot Listing'!AB18,'Detailed Lot Listing'!AA18)</f>
        <v>1962/1977 Mixed Lot of Vintage Port</v>
      </c>
      <c r="D18" s="42">
        <v>500</v>
      </c>
      <c r="E18" s="42">
        <v>700</v>
      </c>
    </row>
    <row r="19" spans="1:5" ht="14.85" customHeight="1" x14ac:dyDescent="0.25">
      <c r="A19" s="20">
        <v>17</v>
      </c>
      <c r="B19" s="20">
        <v>1985</v>
      </c>
      <c r="C19" s="44" t="str">
        <f>HYPERLINK('Detailed Lot Listing'!AB19,'Detailed Lot Listing'!AA19)</f>
        <v>Hine, Vintage Early Landed, Cognac</v>
      </c>
      <c r="D19" s="42">
        <v>560</v>
      </c>
      <c r="E19" s="42">
        <v>700</v>
      </c>
    </row>
    <row r="20" spans="1:5" ht="14.85" customHeight="1" x14ac:dyDescent="0.25">
      <c r="A20" s="20">
        <v>18</v>
      </c>
      <c r="B20" s="20">
        <v>1985</v>
      </c>
      <c r="C20" s="44" t="str">
        <f>HYPERLINK('Detailed Lot Listing'!AB20,'Detailed Lot Listing'!AA20)</f>
        <v>Hine, Vintage Early Landed, Cognac</v>
      </c>
      <c r="D20" s="42">
        <v>560</v>
      </c>
      <c r="E20" s="42">
        <v>700</v>
      </c>
    </row>
    <row r="21" spans="1:5" ht="14.85" customHeight="1" x14ac:dyDescent="0.25">
      <c r="A21" s="20">
        <v>19</v>
      </c>
      <c r="B21" s="20">
        <v>1985</v>
      </c>
      <c r="C21" s="44" t="str">
        <f>HYPERLINK('Detailed Lot Listing'!AB21,'Detailed Lot Listing'!AA21)</f>
        <v>Hine, Vintage Early Landed, Cognac</v>
      </c>
      <c r="D21" s="42">
        <v>560</v>
      </c>
      <c r="E21" s="42">
        <v>700</v>
      </c>
    </row>
    <row r="22" spans="1:5" ht="14.85" customHeight="1" x14ac:dyDescent="0.25">
      <c r="A22" s="20">
        <v>20</v>
      </c>
      <c r="B22" s="20">
        <v>1985</v>
      </c>
      <c r="C22" s="44" t="str">
        <f>HYPERLINK('Detailed Lot Listing'!AB22,'Detailed Lot Listing'!AA22)</f>
        <v>Hine, Vintage Early Landed, Cognac</v>
      </c>
      <c r="D22" s="42">
        <v>560</v>
      </c>
      <c r="E22" s="42">
        <v>700</v>
      </c>
    </row>
    <row r="23" spans="1:5" ht="14.85" customHeight="1" x14ac:dyDescent="0.25">
      <c r="A23" s="20">
        <v>21</v>
      </c>
      <c r="B23" s="20">
        <v>1988</v>
      </c>
      <c r="C23" s="44" t="str">
        <f>HYPERLINK('Detailed Lot Listing'!AB23,'Detailed Lot Listing'!AA23)</f>
        <v>Hine, Vintage Early Landed, Cognac</v>
      </c>
      <c r="D23" s="42">
        <v>560</v>
      </c>
      <c r="E23" s="42">
        <v>700</v>
      </c>
    </row>
    <row r="24" spans="1:5" ht="14.85" customHeight="1" x14ac:dyDescent="0.25">
      <c r="A24" s="20">
        <v>22</v>
      </c>
      <c r="B24" s="20">
        <v>1988</v>
      </c>
      <c r="C24" s="44" t="str">
        <f>HYPERLINK('Detailed Lot Listing'!AB24,'Detailed Lot Listing'!AA24)</f>
        <v>Hine, Vintage Early Landed, Cognac</v>
      </c>
      <c r="D24" s="42">
        <v>560</v>
      </c>
      <c r="E24" s="42">
        <v>700</v>
      </c>
    </row>
    <row r="25" spans="1:5" ht="14.85" customHeight="1" x14ac:dyDescent="0.25">
      <c r="A25" s="20">
        <v>23</v>
      </c>
      <c r="B25" s="20" t="s">
        <v>54</v>
      </c>
      <c r="C25" s="44" t="str">
        <f>HYPERLINK('Detailed Lot Listing'!AB25,'Detailed Lot Listing'!AA25)</f>
        <v>Auchentoshan, Lowland Single Malt 12YO, Lowlands</v>
      </c>
      <c r="D25" s="42">
        <v>200</v>
      </c>
      <c r="E25" s="42">
        <v>300</v>
      </c>
    </row>
    <row r="26" spans="1:5" ht="14.85" customHeight="1" x14ac:dyDescent="0.25">
      <c r="A26" s="20">
        <v>24</v>
      </c>
      <c r="B26" s="20" t="s">
        <v>54</v>
      </c>
      <c r="C26" s="44" t="str">
        <f>HYPERLINK('Detailed Lot Listing'!AB26,'Detailed Lot Listing'!AA26)</f>
        <v>Mixed Lot of Scotch Malt Whisky</v>
      </c>
      <c r="D26" s="42">
        <v>460</v>
      </c>
      <c r="E26" s="42">
        <v>650</v>
      </c>
    </row>
    <row r="27" spans="1:5" ht="14.85" customHeight="1" x14ac:dyDescent="0.25">
      <c r="A27" s="20">
        <v>25</v>
      </c>
      <c r="B27" s="20">
        <v>1964</v>
      </c>
      <c r="C27" s="44" t="str">
        <f>HYPERLINK('Detailed Lot Listing'!AB27,'Detailed Lot Listing'!AA27)</f>
        <v>Moet &amp; Chandon, Imperial Brut Vintage</v>
      </c>
      <c r="D27" s="42">
        <v>440</v>
      </c>
      <c r="E27" s="42">
        <v>650</v>
      </c>
    </row>
    <row r="28" spans="1:5" ht="14.85" customHeight="1" x14ac:dyDescent="0.25">
      <c r="A28" s="20">
        <v>26</v>
      </c>
      <c r="B28" s="20" t="s">
        <v>54</v>
      </c>
      <c r="C28" s="44" t="str">
        <f>HYPERLINK('Detailed Lot Listing'!AB28,'Detailed Lot Listing'!AA28)</f>
        <v>Delamotte, Blanc de Blancs</v>
      </c>
      <c r="D28" s="42">
        <v>300</v>
      </c>
      <c r="E28" s="42">
        <v>400</v>
      </c>
    </row>
    <row r="29" spans="1:5" ht="14.85" customHeight="1" x14ac:dyDescent="0.25">
      <c r="A29" s="20">
        <v>27</v>
      </c>
      <c r="B29" s="20" t="s">
        <v>54</v>
      </c>
      <c r="C29" s="44" t="str">
        <f>HYPERLINK('Detailed Lot Listing'!AB29,'Detailed Lot Listing'!AA29)</f>
        <v>Joseph Perrier, Cuvee Royale</v>
      </c>
      <c r="D29" s="42">
        <v>220</v>
      </c>
      <c r="E29" s="42">
        <v>320</v>
      </c>
    </row>
    <row r="30" spans="1:5" ht="14.85" customHeight="1" x14ac:dyDescent="0.25">
      <c r="A30" s="20">
        <v>28</v>
      </c>
      <c r="B30" s="20" t="s">
        <v>54</v>
      </c>
      <c r="C30" s="44" t="str">
        <f>HYPERLINK('Detailed Lot Listing'!AB30,'Detailed Lot Listing'!AA30)</f>
        <v>Joseph Perrier, Cuvee Royale</v>
      </c>
      <c r="D30" s="42">
        <v>220</v>
      </c>
      <c r="E30" s="42">
        <v>320</v>
      </c>
    </row>
    <row r="31" spans="1:5" ht="14.85" customHeight="1" x14ac:dyDescent="0.25">
      <c r="A31" s="20">
        <v>29</v>
      </c>
      <c r="B31" s="20" t="s">
        <v>54</v>
      </c>
      <c r="C31" s="44" t="str">
        <f>HYPERLINK('Detailed Lot Listing'!AB31,'Detailed Lot Listing'!AA31)</f>
        <v>Joseph Perrier, Cuvee Royale</v>
      </c>
      <c r="D31" s="42">
        <v>220</v>
      </c>
      <c r="E31" s="42">
        <v>320</v>
      </c>
    </row>
    <row r="32" spans="1:5" ht="14.85" customHeight="1" x14ac:dyDescent="0.25">
      <c r="A32" s="20">
        <v>30</v>
      </c>
      <c r="B32" s="20">
        <v>1983</v>
      </c>
      <c r="C32" s="44" t="str">
        <f>HYPERLINK('Detailed Lot Listing'!AB32,'Detailed Lot Listing'!AA32)</f>
        <v>Chateau Coutet Premier Cru Classe, Barsac (Mixed Formats)</v>
      </c>
      <c r="D32" s="42">
        <v>300</v>
      </c>
      <c r="E32" s="42">
        <v>500</v>
      </c>
    </row>
    <row r="33" spans="1:5" ht="14.85" customHeight="1" x14ac:dyDescent="0.25">
      <c r="A33" s="20">
        <v>31</v>
      </c>
      <c r="B33" s="20">
        <v>1988</v>
      </c>
      <c r="C33" s="44" t="str">
        <f>HYPERLINK('Detailed Lot Listing'!AB33,'Detailed Lot Listing'!AA33)</f>
        <v>Chateau Suduiraut Premier Cru Classe, Sauternes</v>
      </c>
      <c r="D33" s="42">
        <v>260</v>
      </c>
      <c r="E33" s="42">
        <v>340</v>
      </c>
    </row>
    <row r="34" spans="1:5" ht="14.85" customHeight="1" x14ac:dyDescent="0.25">
      <c r="A34" s="20">
        <v>32</v>
      </c>
      <c r="B34" s="20">
        <v>1993</v>
      </c>
      <c r="C34" s="44" t="str">
        <f>HYPERLINK('Detailed Lot Listing'!AB34,'Detailed Lot Listing'!AA34)</f>
        <v>Royal Tokaji, Essencia, Tokaji (Half Litres)</v>
      </c>
      <c r="D34" s="42">
        <v>380</v>
      </c>
      <c r="E34" s="42">
        <v>480</v>
      </c>
    </row>
    <row r="35" spans="1:5" ht="14.85" customHeight="1" x14ac:dyDescent="0.25">
      <c r="A35" s="20">
        <v>33</v>
      </c>
      <c r="B35" s="20">
        <v>1995</v>
      </c>
      <c r="C35" s="44" t="str">
        <f>HYPERLINK('Detailed Lot Listing'!AB35,'Detailed Lot Listing'!AA35)</f>
        <v>Domaine Huet, Vouvray, Clos Bourg Demi Sec - In Bond</v>
      </c>
      <c r="D35" s="42">
        <v>380</v>
      </c>
      <c r="E35" s="42">
        <v>550</v>
      </c>
    </row>
    <row r="36" spans="1:5" ht="14.85" customHeight="1" x14ac:dyDescent="0.25">
      <c r="A36" s="20">
        <v>34</v>
      </c>
      <c r="B36" s="20">
        <v>1998</v>
      </c>
      <c r="C36" s="44" t="str">
        <f>HYPERLINK('Detailed Lot Listing'!AB36,'Detailed Lot Listing'!AA36)</f>
        <v>Chateau Rieussec Premier Cru Classe, Sauternes (Halves) - In Bond</v>
      </c>
      <c r="D36" s="42">
        <v>100</v>
      </c>
      <c r="E36" s="42">
        <v>130</v>
      </c>
    </row>
    <row r="37" spans="1:5" ht="14.85" customHeight="1" x14ac:dyDescent="0.25">
      <c r="A37" s="20">
        <v>35</v>
      </c>
      <c r="B37" s="20">
        <v>2003</v>
      </c>
      <c r="C37" s="44" t="str">
        <f>HYPERLINK('Detailed Lot Listing'!AB37,'Detailed Lot Listing'!AA37)</f>
        <v>Liquid Gold Assortment Case, Berry Bros. &amp; Rudd</v>
      </c>
      <c r="D37" s="42">
        <v>360</v>
      </c>
      <c r="E37" s="42">
        <v>460</v>
      </c>
    </row>
    <row r="38" spans="1:5" ht="14.85" customHeight="1" x14ac:dyDescent="0.25">
      <c r="A38" s="20">
        <v>36</v>
      </c>
      <c r="B38" s="20" t="s">
        <v>54</v>
      </c>
      <c r="C38" s="44" t="str">
        <f>HYPERLINK('Detailed Lot Listing'!AB38,'Detailed Lot Listing'!AA38)</f>
        <v>1988/1990 Mixed Lot of Sweet Wines from Sauternes and Barsac</v>
      </c>
      <c r="D38" s="42">
        <v>180</v>
      </c>
      <c r="E38" s="42">
        <v>240</v>
      </c>
    </row>
    <row r="39" spans="1:5" ht="14.85" customHeight="1" x14ac:dyDescent="0.25">
      <c r="A39" s="20">
        <v>37</v>
      </c>
      <c r="B39" s="20" t="s">
        <v>54</v>
      </c>
      <c r="C39" s="44" t="str">
        <f>HYPERLINK('Detailed Lot Listing'!AB39,'Detailed Lot Listing'!AA39)</f>
        <v>1969/1970 Exciting Mixed Lot of International Sweet Wines (Mixed Formats)</v>
      </c>
      <c r="D39" s="42">
        <v>280</v>
      </c>
      <c r="E39" s="42">
        <v>480</v>
      </c>
    </row>
    <row r="40" spans="1:5" ht="14.85" customHeight="1" x14ac:dyDescent="0.25">
      <c r="A40" s="20">
        <v>38</v>
      </c>
      <c r="B40" s="20">
        <v>1967</v>
      </c>
      <c r="C40" s="44" t="str">
        <f>HYPERLINK('Detailed Lot Listing'!AB40,'Detailed Lot Listing'!AA40)</f>
        <v>Chateau Margaux Premier Cru Classe, Margaux</v>
      </c>
      <c r="D40" s="42">
        <v>120</v>
      </c>
      <c r="E40" s="42">
        <v>160</v>
      </c>
    </row>
    <row r="41" spans="1:5" ht="14.85" customHeight="1" x14ac:dyDescent="0.25">
      <c r="A41" s="20">
        <v>39</v>
      </c>
      <c r="B41" s="20">
        <v>1970</v>
      </c>
      <c r="C41" s="44" t="str">
        <f>HYPERLINK('Detailed Lot Listing'!AB41,'Detailed Lot Listing'!AA41)</f>
        <v>Chateau Leoville Barton 2eme Cru Classe, Saint-Julien (Halves)</v>
      </c>
      <c r="D41" s="42">
        <v>100</v>
      </c>
      <c r="E41" s="42">
        <v>300</v>
      </c>
    </row>
    <row r="42" spans="1:5" ht="14.85" customHeight="1" x14ac:dyDescent="0.25">
      <c r="A42" s="20">
        <v>40</v>
      </c>
      <c r="B42" s="20">
        <v>1971</v>
      </c>
      <c r="C42" s="44" t="str">
        <f>HYPERLINK('Detailed Lot Listing'!AB42,'Detailed Lot Listing'!AA42)</f>
        <v>Mixed Lot from Chateau Margaux &amp; Mouton Rothschild</v>
      </c>
      <c r="D42" s="42">
        <v>260</v>
      </c>
      <c r="E42" s="42">
        <v>360</v>
      </c>
    </row>
    <row r="43" spans="1:5" ht="14.85" customHeight="1" x14ac:dyDescent="0.25">
      <c r="A43" s="20">
        <v>41</v>
      </c>
      <c r="B43" s="20">
        <v>1978</v>
      </c>
      <c r="C43" s="44" t="str">
        <f>HYPERLINK('Detailed Lot Listing'!AB43,'Detailed Lot Listing'!AA43)</f>
        <v>Chateau Lafite Rothschild Premier Cru Classe, Pauillac</v>
      </c>
      <c r="D43" s="42">
        <v>200</v>
      </c>
      <c r="E43" s="42">
        <v>300</v>
      </c>
    </row>
    <row r="44" spans="1:5" ht="14.85" customHeight="1" x14ac:dyDescent="0.25">
      <c r="A44" s="20">
        <v>42</v>
      </c>
      <c r="B44" s="20">
        <v>1978</v>
      </c>
      <c r="C44" s="44" t="str">
        <f>HYPERLINK('Detailed Lot Listing'!AB44,'Detailed Lot Listing'!AA44)</f>
        <v>Ducru-Beaucaillou 2eme Cru Classe, Saint-Julien</v>
      </c>
      <c r="D44" s="42">
        <v>500</v>
      </c>
      <c r="E44" s="42">
        <v>700</v>
      </c>
    </row>
    <row r="45" spans="1:5" ht="14.85" customHeight="1" x14ac:dyDescent="0.25">
      <c r="A45" s="20">
        <v>43</v>
      </c>
      <c r="B45" s="20">
        <v>1978</v>
      </c>
      <c r="C45" s="44" t="str">
        <f>HYPERLINK('Detailed Lot Listing'!AB45,'Detailed Lot Listing'!AA45)</f>
        <v>Chateau Gloria, Saint-Julien</v>
      </c>
      <c r="D45" s="42">
        <v>200</v>
      </c>
      <c r="E45" s="42">
        <v>300</v>
      </c>
    </row>
    <row r="46" spans="1:5" ht="14.85" customHeight="1" x14ac:dyDescent="0.25">
      <c r="A46" s="20">
        <v>44</v>
      </c>
      <c r="B46" s="20">
        <v>1982</v>
      </c>
      <c r="C46" s="44" t="str">
        <f>HYPERLINK('Detailed Lot Listing'!AB46,'Detailed Lot Listing'!AA46)</f>
        <v>Chateau Pichon Longueville Comtesse de Lalande 2eme Cru Classe, Pauillac</v>
      </c>
      <c r="D46" s="42">
        <v>380</v>
      </c>
      <c r="E46" s="42">
        <v>550</v>
      </c>
    </row>
    <row r="47" spans="1:5" ht="14.85" customHeight="1" x14ac:dyDescent="0.25">
      <c r="A47" s="20">
        <v>45</v>
      </c>
      <c r="B47" s="20">
        <v>1982</v>
      </c>
      <c r="C47" s="44" t="str">
        <f>HYPERLINK('Detailed Lot Listing'!AB47,'Detailed Lot Listing'!AA47)</f>
        <v>Chateau Palmer 3eme Cru Classe, Margaux</v>
      </c>
      <c r="D47" s="42">
        <v>480</v>
      </c>
      <c r="E47" s="42">
        <v>750</v>
      </c>
    </row>
    <row r="48" spans="1:5" ht="14.85" customHeight="1" x14ac:dyDescent="0.25">
      <c r="A48" s="20">
        <v>46</v>
      </c>
      <c r="B48" s="20">
        <v>1983</v>
      </c>
      <c r="C48" s="44" t="str">
        <f>HYPERLINK('Detailed Lot Listing'!AB48,'Detailed Lot Listing'!AA48)</f>
        <v>Chateau Mouton Rothschild Premier Cru Classe, Pauillac</v>
      </c>
      <c r="D48" s="42">
        <v>150</v>
      </c>
      <c r="E48" s="42">
        <v>220</v>
      </c>
    </row>
    <row r="49" spans="1:5" ht="14.85" customHeight="1" x14ac:dyDescent="0.25">
      <c r="A49" s="20">
        <v>47</v>
      </c>
      <c r="B49" s="20">
        <v>1985</v>
      </c>
      <c r="C49" s="44" t="str">
        <f>HYPERLINK('Detailed Lot Listing'!AB49,'Detailed Lot Listing'!AA49)</f>
        <v>Chateau Chasse-Spleen, Moulis en Medoc</v>
      </c>
      <c r="D49" s="42">
        <v>340</v>
      </c>
      <c r="E49" s="42">
        <v>460</v>
      </c>
    </row>
    <row r="50" spans="1:5" ht="14.85" customHeight="1" x14ac:dyDescent="0.25">
      <c r="A50" s="20">
        <v>48</v>
      </c>
      <c r="B50" s="20">
        <v>1989</v>
      </c>
      <c r="C50" s="44" t="str">
        <f>HYPERLINK('Detailed Lot Listing'!AB50,'Detailed Lot Listing'!AA50)</f>
        <v>Chateau Ducru-Beaucaillou, Saint-Julien</v>
      </c>
      <c r="D50" s="42">
        <v>900</v>
      </c>
      <c r="E50" s="42">
        <v>1400</v>
      </c>
    </row>
    <row r="51" spans="1:5" ht="14.85" customHeight="1" x14ac:dyDescent="0.25">
      <c r="A51" s="20">
        <v>49</v>
      </c>
      <c r="B51" s="20">
        <v>1990</v>
      </c>
      <c r="C51" s="44" t="str">
        <f>HYPERLINK('Detailed Lot Listing'!AB51,'Detailed Lot Listing'!AA51)</f>
        <v>Chateau Pichon Longueville Comtesse de Lalande 2eme Cru Classe, Pauillac</v>
      </c>
      <c r="D51" s="42">
        <v>500</v>
      </c>
      <c r="E51" s="42">
        <v>750</v>
      </c>
    </row>
    <row r="52" spans="1:5" ht="14.85" customHeight="1" x14ac:dyDescent="0.25">
      <c r="A52" s="20">
        <v>50</v>
      </c>
      <c r="B52" s="20">
        <v>1990</v>
      </c>
      <c r="C52" s="44" t="str">
        <f>HYPERLINK('Detailed Lot Listing'!AB52,'Detailed Lot Listing'!AA52)</f>
        <v>Chateau Pichon Longueville Comtesse de Lalande 2eme Cru Classe, Pauillac</v>
      </c>
      <c r="D52" s="42">
        <v>1000</v>
      </c>
      <c r="E52" s="42">
        <v>1500</v>
      </c>
    </row>
    <row r="53" spans="1:5" ht="14.85" customHeight="1" x14ac:dyDescent="0.25">
      <c r="A53" s="20">
        <v>51</v>
      </c>
      <c r="B53" s="20">
        <v>1994</v>
      </c>
      <c r="C53" s="44" t="str">
        <f>HYPERLINK('Detailed Lot Listing'!AB53,'Detailed Lot Listing'!AA53)</f>
        <v>Chateau Haut-Brion Premier Cru Classe, Pessac-Leognan</v>
      </c>
      <c r="D53" s="42">
        <v>2500</v>
      </c>
      <c r="E53" s="42">
        <v>3000</v>
      </c>
    </row>
    <row r="54" spans="1:5" ht="14.85" customHeight="1" x14ac:dyDescent="0.25">
      <c r="A54" s="20">
        <v>52</v>
      </c>
      <c r="B54" s="20">
        <v>1995</v>
      </c>
      <c r="C54" s="44" t="str">
        <f>HYPERLINK('Detailed Lot Listing'!AB54,'Detailed Lot Listing'!AA54)</f>
        <v>Chateau Mouton Rothschild Premier Cru Classe, Pauillac</v>
      </c>
      <c r="D54" s="42">
        <v>180</v>
      </c>
      <c r="E54" s="42">
        <v>260</v>
      </c>
    </row>
    <row r="55" spans="1:5" ht="14.85" customHeight="1" x14ac:dyDescent="0.25">
      <c r="A55" s="20">
        <v>53</v>
      </c>
      <c r="B55" s="20">
        <v>1995</v>
      </c>
      <c r="C55" s="44" t="str">
        <f>HYPERLINK('Detailed Lot Listing'!AB55,'Detailed Lot Listing'!AA55)</f>
        <v>Chateau Mouton Rothschild Premier Cru Classe, Pauillac</v>
      </c>
      <c r="D55" s="42">
        <v>2000</v>
      </c>
      <c r="E55" s="42">
        <v>3000</v>
      </c>
    </row>
    <row r="56" spans="1:5" ht="14.85" customHeight="1" x14ac:dyDescent="0.25">
      <c r="A56" s="20">
        <v>54</v>
      </c>
      <c r="B56" s="20">
        <v>1996</v>
      </c>
      <c r="C56" s="44" t="str">
        <f>HYPERLINK('Detailed Lot Listing'!AB56,'Detailed Lot Listing'!AA56)</f>
        <v>The Wine Society, The Society's First Growth Assortment Case, Bordeaux</v>
      </c>
      <c r="D56" s="42">
        <v>1500</v>
      </c>
      <c r="E56" s="42">
        <v>2500</v>
      </c>
    </row>
    <row r="57" spans="1:5" ht="14.85" customHeight="1" x14ac:dyDescent="0.25">
      <c r="A57" s="20">
        <v>55</v>
      </c>
      <c r="B57" s="20">
        <v>1996</v>
      </c>
      <c r="C57" s="44" t="str">
        <f>HYPERLINK('Detailed Lot Listing'!AB57,'Detailed Lot Listing'!AA57)</f>
        <v>Chateau Pichon Longueville Comtesse de Lalande 2eme Cru Classe, Pauillac</v>
      </c>
      <c r="D57" s="42">
        <v>750</v>
      </c>
      <c r="E57" s="42">
        <v>950</v>
      </c>
    </row>
    <row r="58" spans="1:5" ht="14.85" customHeight="1" x14ac:dyDescent="0.25">
      <c r="A58" s="20">
        <v>56</v>
      </c>
      <c r="B58" s="20">
        <v>1996</v>
      </c>
      <c r="C58" s="44" t="str">
        <f>HYPERLINK('Detailed Lot Listing'!AB58,'Detailed Lot Listing'!AA58)</f>
        <v>Ducru-Beaucaillou 2eme Cru Classe, Saint-Julien</v>
      </c>
      <c r="D58" s="42">
        <v>650</v>
      </c>
      <c r="E58" s="42">
        <v>850</v>
      </c>
    </row>
    <row r="59" spans="1:5" ht="14.85" customHeight="1" x14ac:dyDescent="0.25">
      <c r="A59" s="20">
        <v>57</v>
      </c>
      <c r="B59" s="20">
        <v>1996</v>
      </c>
      <c r="C59" s="44" t="str">
        <f>HYPERLINK('Detailed Lot Listing'!AB59,'Detailed Lot Listing'!AA59)</f>
        <v>Chateau Pontet-Canet 5eme Cru Classe, Pauillac</v>
      </c>
      <c r="D59" s="42">
        <v>700</v>
      </c>
      <c r="E59" s="42">
        <v>900</v>
      </c>
    </row>
    <row r="60" spans="1:5" ht="14.85" customHeight="1" x14ac:dyDescent="0.25">
      <c r="A60" s="20">
        <v>58</v>
      </c>
      <c r="B60" s="20">
        <v>1998</v>
      </c>
      <c r="C60" s="44" t="str">
        <f>HYPERLINK('Detailed Lot Listing'!AB60,'Detailed Lot Listing'!AA60)</f>
        <v>Chateau Leoville Barton 2eme Cru Classe, Saint-Julien</v>
      </c>
      <c r="D60" s="42">
        <v>600</v>
      </c>
      <c r="E60" s="42">
        <v>700</v>
      </c>
    </row>
    <row r="61" spans="1:5" ht="14.85" customHeight="1" x14ac:dyDescent="0.25">
      <c r="A61" s="20">
        <v>59</v>
      </c>
      <c r="B61" s="20">
        <v>2000</v>
      </c>
      <c r="C61" s="44" t="str">
        <f>HYPERLINK('Detailed Lot Listing'!AB61,'Detailed Lot Listing'!AA61)</f>
        <v>Chateau Leoville Barton 2eme Cru Classe, Saint-Julien</v>
      </c>
      <c r="D61" s="42">
        <v>400</v>
      </c>
      <c r="E61" s="42">
        <v>600</v>
      </c>
    </row>
    <row r="62" spans="1:5" ht="14.85" customHeight="1" x14ac:dyDescent="0.25">
      <c r="A62" s="20">
        <v>60</v>
      </c>
      <c r="B62" s="20">
        <v>2000</v>
      </c>
      <c r="C62" s="44" t="str">
        <f>HYPERLINK('Detailed Lot Listing'!AB62,'Detailed Lot Listing'!AA62)</f>
        <v>Chateau Leoville Poyferre 2eme Cru Classe, Saint-Julien</v>
      </c>
      <c r="D62" s="42">
        <v>500</v>
      </c>
      <c r="E62" s="42">
        <v>650</v>
      </c>
    </row>
    <row r="63" spans="1:5" ht="14.85" customHeight="1" x14ac:dyDescent="0.25">
      <c r="A63" s="20">
        <v>61</v>
      </c>
      <c r="B63" s="20">
        <v>2000</v>
      </c>
      <c r="C63" s="44" t="str">
        <f>HYPERLINK('Detailed Lot Listing'!AB63,'Detailed Lot Listing'!AA63)</f>
        <v>Chateau Pontet-Canet 5eme Cru Classe, Pauillac</v>
      </c>
      <c r="D63" s="42">
        <v>700</v>
      </c>
      <c r="E63" s="42">
        <v>900</v>
      </c>
    </row>
    <row r="64" spans="1:5" ht="14.85" customHeight="1" x14ac:dyDescent="0.25">
      <c r="A64" s="20">
        <v>62</v>
      </c>
      <c r="B64" s="20">
        <v>2000</v>
      </c>
      <c r="C64" s="44" t="str">
        <f>HYPERLINK('Detailed Lot Listing'!AB64,'Detailed Lot Listing'!AA64)</f>
        <v>Chateau Figeac Premier Grand Cru Classe B, Saint-Emilion Grand Cru</v>
      </c>
      <c r="D64" s="42">
        <v>1700</v>
      </c>
      <c r="E64" s="42">
        <v>2200</v>
      </c>
    </row>
    <row r="65" spans="1:5" ht="14.85" customHeight="1" x14ac:dyDescent="0.25">
      <c r="A65" s="20">
        <v>63</v>
      </c>
      <c r="B65" s="20">
        <v>2000</v>
      </c>
      <c r="C65" s="44" t="str">
        <f>HYPERLINK('Detailed Lot Listing'!AB65,'Detailed Lot Listing'!AA65)</f>
        <v>Carillon d'Angelus, Saint-Emilion Grand Cru</v>
      </c>
      <c r="D65" s="42">
        <v>380</v>
      </c>
      <c r="E65" s="42">
        <v>550</v>
      </c>
    </row>
    <row r="66" spans="1:5" ht="14.85" customHeight="1" x14ac:dyDescent="0.25">
      <c r="A66" s="20">
        <v>64</v>
      </c>
      <c r="B66" s="20">
        <v>2003</v>
      </c>
      <c r="C66" s="44" t="str">
        <f>HYPERLINK('Detailed Lot Listing'!AB66,'Detailed Lot Listing'!AA66)</f>
        <v>Chateau Montrose 2eme Cru Classe, Saint-Estephe</v>
      </c>
      <c r="D66" s="42">
        <v>600</v>
      </c>
      <c r="E66" s="42">
        <v>700</v>
      </c>
    </row>
    <row r="67" spans="1:5" ht="14.85" customHeight="1" x14ac:dyDescent="0.25">
      <c r="A67" s="20">
        <v>65</v>
      </c>
      <c r="B67" s="20">
        <v>2003</v>
      </c>
      <c r="C67" s="44" t="str">
        <f>HYPERLINK('Detailed Lot Listing'!AB67,'Detailed Lot Listing'!AA67)</f>
        <v>Chateau Lynch Bages 5eme Cru Classe, Pauillac</v>
      </c>
      <c r="D67" s="42">
        <v>700</v>
      </c>
      <c r="E67" s="42">
        <v>900</v>
      </c>
    </row>
    <row r="68" spans="1:5" ht="14.85" customHeight="1" x14ac:dyDescent="0.25">
      <c r="A68" s="20">
        <v>66</v>
      </c>
      <c r="B68" s="20">
        <v>2003</v>
      </c>
      <c r="C68" s="44" t="str">
        <f>HYPERLINK('Detailed Lot Listing'!AB68,'Detailed Lot Listing'!AA68)</f>
        <v>Chateau Phelan Segur, Saint-Estephe</v>
      </c>
      <c r="D68" s="42">
        <v>320</v>
      </c>
      <c r="E68" s="42">
        <v>380</v>
      </c>
    </row>
    <row r="69" spans="1:5" ht="14.85" customHeight="1" x14ac:dyDescent="0.25">
      <c r="A69" s="20">
        <v>67</v>
      </c>
      <c r="B69" s="20">
        <v>2004</v>
      </c>
      <c r="C69" s="44" t="str">
        <f>HYPERLINK('Detailed Lot Listing'!AB69,'Detailed Lot Listing'!AA69)</f>
        <v>Chateau Palmer 3eme Cru Classe, Margaux</v>
      </c>
      <c r="D69" s="42">
        <v>1400</v>
      </c>
      <c r="E69" s="42">
        <v>1800</v>
      </c>
    </row>
    <row r="70" spans="1:5" ht="14.85" customHeight="1" x14ac:dyDescent="0.25">
      <c r="A70" s="20">
        <v>68</v>
      </c>
      <c r="B70" s="20">
        <v>2004</v>
      </c>
      <c r="C70" s="44" t="str">
        <f>HYPERLINK('Detailed Lot Listing'!AB70,'Detailed Lot Listing'!AA70)</f>
        <v>Chateau La Fleur Morange Grand Cru Classe, Saint-Emilion Grand Cru - In Bond</v>
      </c>
      <c r="D70" s="42">
        <v>200</v>
      </c>
      <c r="E70" s="42">
        <v>300</v>
      </c>
    </row>
    <row r="71" spans="1:5" ht="14.85" customHeight="1" x14ac:dyDescent="0.25">
      <c r="A71" s="20">
        <v>69</v>
      </c>
      <c r="B71" s="20">
        <v>2004</v>
      </c>
      <c r="C71" s="44" t="str">
        <f>HYPERLINK('Detailed Lot Listing'!AB71,'Detailed Lot Listing'!AA71)</f>
        <v>Chateau La Fleur Morange Grand Cru Classe, Saint-Emilion Grand Cru - In Bond</v>
      </c>
      <c r="D71" s="42">
        <v>200</v>
      </c>
      <c r="E71" s="42">
        <v>300</v>
      </c>
    </row>
    <row r="72" spans="1:5" ht="14.85" customHeight="1" x14ac:dyDescent="0.25">
      <c r="A72" s="20">
        <v>70</v>
      </c>
      <c r="B72" s="20">
        <v>2004</v>
      </c>
      <c r="C72" s="44" t="str">
        <f>HYPERLINK('Detailed Lot Listing'!AB72,'Detailed Lot Listing'!AA72)</f>
        <v>Chateau La Fleur Morange Grand Cru Classe, Saint-Emilion Grand Cru - In Bond</v>
      </c>
      <c r="D72" s="42">
        <v>200</v>
      </c>
      <c r="E72" s="42">
        <v>300</v>
      </c>
    </row>
    <row r="73" spans="1:5" ht="14.85" customHeight="1" x14ac:dyDescent="0.25">
      <c r="A73" s="20">
        <v>71</v>
      </c>
      <c r="B73" s="20">
        <v>2005</v>
      </c>
      <c r="C73" s="44" t="str">
        <f>HYPERLINK('Detailed Lot Listing'!AB73,'Detailed Lot Listing'!AA73)</f>
        <v>Chateau Haut-Bages Liberal 5eme Cru Classe, Pauillac</v>
      </c>
      <c r="D73" s="42">
        <v>300</v>
      </c>
      <c r="E73" s="42">
        <v>380</v>
      </c>
    </row>
    <row r="74" spans="1:5" ht="14.85" customHeight="1" x14ac:dyDescent="0.25">
      <c r="A74" s="20">
        <v>72</v>
      </c>
      <c r="B74" s="20">
        <v>2005</v>
      </c>
      <c r="C74" s="44" t="str">
        <f>HYPERLINK('Detailed Lot Listing'!AB74,'Detailed Lot Listing'!AA74)</f>
        <v>Chateau Haut-Bages Liberal 5eme Cru Classe, Pauillac</v>
      </c>
      <c r="D74" s="42">
        <v>300</v>
      </c>
      <c r="E74" s="42">
        <v>380</v>
      </c>
    </row>
    <row r="75" spans="1:5" ht="14.85" customHeight="1" x14ac:dyDescent="0.25">
      <c r="A75" s="20">
        <v>73</v>
      </c>
      <c r="B75" s="20">
        <v>2005</v>
      </c>
      <c r="C75" s="44" t="str">
        <f>HYPERLINK('Detailed Lot Listing'!AB75,'Detailed Lot Listing'!AA75)</f>
        <v>Chateau Pontet-Canet 5eme Cru Classe, Pauillac</v>
      </c>
      <c r="D75" s="42">
        <v>360</v>
      </c>
      <c r="E75" s="42">
        <v>460</v>
      </c>
    </row>
    <row r="76" spans="1:5" ht="14.85" customHeight="1" x14ac:dyDescent="0.25">
      <c r="A76" s="20">
        <v>74</v>
      </c>
      <c r="B76" s="20">
        <v>2005</v>
      </c>
      <c r="C76" s="44" t="str">
        <f>HYPERLINK('Detailed Lot Listing'!AB76,'Detailed Lot Listing'!AA76)</f>
        <v>Chateau Malartic Lagraviere Cru Classe, Pessac-Leognan</v>
      </c>
      <c r="D76" s="42">
        <v>400</v>
      </c>
      <c r="E76" s="42">
        <v>500</v>
      </c>
    </row>
    <row r="77" spans="1:5" ht="14.85" customHeight="1" x14ac:dyDescent="0.25">
      <c r="A77" s="20">
        <v>75</v>
      </c>
      <c r="B77" s="20">
        <v>2006</v>
      </c>
      <c r="C77" s="44" t="str">
        <f>HYPERLINK('Detailed Lot Listing'!AB77,'Detailed Lot Listing'!AA77)</f>
        <v>Chateau Haut-Bages Averous, Pauillac - In Bond</v>
      </c>
      <c r="D77" s="42">
        <v>180</v>
      </c>
      <c r="E77" s="42">
        <v>260</v>
      </c>
    </row>
    <row r="78" spans="1:5" ht="14.85" customHeight="1" x14ac:dyDescent="0.25">
      <c r="A78" s="20">
        <v>76</v>
      </c>
      <c r="B78" s="20">
        <v>2006</v>
      </c>
      <c r="C78" s="44" t="str">
        <f>HYPERLINK('Detailed Lot Listing'!AB78,'Detailed Lot Listing'!AA78)</f>
        <v>Chateau Haut-Bages Averous, Pauillac - In Bond</v>
      </c>
      <c r="D78" s="42">
        <v>180</v>
      </c>
      <c r="E78" s="42">
        <v>260</v>
      </c>
    </row>
    <row r="79" spans="1:5" ht="14.85" customHeight="1" x14ac:dyDescent="0.25">
      <c r="A79" s="20">
        <v>77</v>
      </c>
      <c r="B79" s="20">
        <v>2009</v>
      </c>
      <c r="C79" s="44" t="str">
        <f>HYPERLINK('Detailed Lot Listing'!AB79,'Detailed Lot Listing'!AA79)</f>
        <v>Chateau Leoville Las Cases 2eme Cru Classe, Saint-Julien</v>
      </c>
      <c r="D79" s="42">
        <v>1300</v>
      </c>
      <c r="E79" s="42">
        <v>1700</v>
      </c>
    </row>
    <row r="80" spans="1:5" ht="14.85" customHeight="1" x14ac:dyDescent="0.25">
      <c r="A80" s="20">
        <v>78</v>
      </c>
      <c r="B80" s="20">
        <v>2009</v>
      </c>
      <c r="C80" s="44" t="str">
        <f>HYPERLINK('Detailed Lot Listing'!AB80,'Detailed Lot Listing'!AA80)</f>
        <v>Chateau Leoville Las Cases 2eme Cru Classe, Saint-Julien</v>
      </c>
      <c r="D80" s="42">
        <v>1400</v>
      </c>
      <c r="E80" s="42">
        <v>1800</v>
      </c>
    </row>
    <row r="81" spans="1:5" ht="14.85" customHeight="1" x14ac:dyDescent="0.25">
      <c r="A81" s="20">
        <v>79</v>
      </c>
      <c r="B81" s="20">
        <v>2009</v>
      </c>
      <c r="C81" s="44" t="str">
        <f>HYPERLINK('Detailed Lot Listing'!AB81,'Detailed Lot Listing'!AA81)</f>
        <v>Chateau La Tour Carnet 4eme Cru Classe, Haut-Medoc - In Bond</v>
      </c>
      <c r="D81" s="42">
        <v>180</v>
      </c>
      <c r="E81" s="42">
        <v>240</v>
      </c>
    </row>
    <row r="82" spans="1:5" ht="14.85" customHeight="1" x14ac:dyDescent="0.25">
      <c r="A82" s="20">
        <v>80</v>
      </c>
      <c r="B82" s="20">
        <v>2009</v>
      </c>
      <c r="C82" s="44" t="str">
        <f>HYPERLINK('Detailed Lot Listing'!AB82,'Detailed Lot Listing'!AA82)</f>
        <v>Chateau du Tertre 5eme Cru Classe, Margaux - In Bond</v>
      </c>
      <c r="D82" s="42">
        <v>300</v>
      </c>
      <c r="E82" s="42">
        <v>360</v>
      </c>
    </row>
    <row r="83" spans="1:5" ht="14.85" customHeight="1" x14ac:dyDescent="0.25">
      <c r="A83" s="20">
        <v>81</v>
      </c>
      <c r="B83" s="20">
        <v>2009</v>
      </c>
      <c r="C83" s="44" t="str">
        <f>HYPERLINK('Detailed Lot Listing'!AB83,'Detailed Lot Listing'!AA83)</f>
        <v>Segla, Margaux</v>
      </c>
      <c r="D83" s="42">
        <v>320</v>
      </c>
      <c r="E83" s="42">
        <v>420</v>
      </c>
    </row>
    <row r="84" spans="1:5" ht="14.85" customHeight="1" x14ac:dyDescent="0.25">
      <c r="A84" s="20">
        <v>82</v>
      </c>
      <c r="B84" s="20">
        <v>2009</v>
      </c>
      <c r="C84" s="44" t="str">
        <f>HYPERLINK('Detailed Lot Listing'!AB84,'Detailed Lot Listing'!AA84)</f>
        <v>Chateau Haut-Bergey, Pessac-Leognan - In Bond</v>
      </c>
      <c r="D84" s="42">
        <v>180</v>
      </c>
      <c r="E84" s="42">
        <v>240</v>
      </c>
    </row>
    <row r="85" spans="1:5" ht="14.85" customHeight="1" x14ac:dyDescent="0.25">
      <c r="A85" s="20">
        <v>83</v>
      </c>
      <c r="B85" s="20">
        <v>2009</v>
      </c>
      <c r="C85" s="44" t="str">
        <f>HYPERLINK('Detailed Lot Listing'!AB85,'Detailed Lot Listing'!AA85)</f>
        <v>Croix de Beaucaillou, Saint-Julien</v>
      </c>
      <c r="D85" s="42">
        <v>360</v>
      </c>
      <c r="E85" s="42">
        <v>460</v>
      </c>
    </row>
    <row r="86" spans="1:5" ht="14.85" customHeight="1" x14ac:dyDescent="0.25">
      <c r="A86" s="20">
        <v>84</v>
      </c>
      <c r="B86" s="20">
        <v>2009</v>
      </c>
      <c r="C86" s="44" t="str">
        <f>HYPERLINK('Detailed Lot Listing'!AB86,'Detailed Lot Listing'!AA86)</f>
        <v>Chateau Charmail, Haut-Medoc</v>
      </c>
      <c r="D86" s="42">
        <v>140</v>
      </c>
      <c r="E86" s="42">
        <v>180</v>
      </c>
    </row>
    <row r="87" spans="1:5" ht="14.85" customHeight="1" x14ac:dyDescent="0.25">
      <c r="A87" s="20">
        <v>85</v>
      </c>
      <c r="B87" s="20">
        <v>2009</v>
      </c>
      <c r="C87" s="44" t="str">
        <f>HYPERLINK('Detailed Lot Listing'!AB87,'Detailed Lot Listing'!AA87)</f>
        <v>Chateau Clarke, Listrac-Medoc - In Bond</v>
      </c>
      <c r="D87" s="42">
        <v>170</v>
      </c>
      <c r="E87" s="42">
        <v>220</v>
      </c>
    </row>
    <row r="88" spans="1:5" ht="14.85" customHeight="1" x14ac:dyDescent="0.25">
      <c r="A88" s="20">
        <v>86</v>
      </c>
      <c r="B88" s="20">
        <v>2009</v>
      </c>
      <c r="C88" s="44" t="str">
        <f>HYPERLINK('Detailed Lot Listing'!AB88,'Detailed Lot Listing'!AA88)</f>
        <v>Chateau Poujeaux, Moulis en Medoc - In Bond</v>
      </c>
      <c r="D88" s="42">
        <v>320</v>
      </c>
      <c r="E88" s="42">
        <v>380</v>
      </c>
    </row>
    <row r="89" spans="1:5" ht="14.85" customHeight="1" x14ac:dyDescent="0.25">
      <c r="A89" s="20">
        <v>87</v>
      </c>
      <c r="B89" s="20">
        <v>2009</v>
      </c>
      <c r="C89" s="44" t="str">
        <f>HYPERLINK('Detailed Lot Listing'!AB89,'Detailed Lot Listing'!AA89)</f>
        <v>Chateau Cheval Blanc Premier Grand Cru Classe A, Saint-Emilion Grand Cru</v>
      </c>
      <c r="D89" s="42">
        <v>1300</v>
      </c>
      <c r="E89" s="42">
        <v>1700</v>
      </c>
    </row>
    <row r="90" spans="1:5" ht="14.85" customHeight="1" x14ac:dyDescent="0.25">
      <c r="A90" s="20">
        <v>88</v>
      </c>
      <c r="B90" s="20">
        <v>2009</v>
      </c>
      <c r="C90" s="44" t="str">
        <f>HYPERLINK('Detailed Lot Listing'!AB90,'Detailed Lot Listing'!AA90)</f>
        <v>Chateau Monbousquet Grand Cru Classe, Saint-Emilion Grand Cru - In Bond</v>
      </c>
      <c r="D90" s="42">
        <v>500</v>
      </c>
      <c r="E90" s="42">
        <v>700</v>
      </c>
    </row>
    <row r="91" spans="1:5" ht="14.85" customHeight="1" x14ac:dyDescent="0.25">
      <c r="A91" s="20">
        <v>89</v>
      </c>
      <c r="B91" s="20">
        <v>2010</v>
      </c>
      <c r="C91" s="44" t="str">
        <f>HYPERLINK('Detailed Lot Listing'!AB91,'Detailed Lot Listing'!AA91)</f>
        <v>Chateau Leoville Las Cases 2eme Cru Classe, Saint-Julien</v>
      </c>
      <c r="D91" s="42">
        <v>1400</v>
      </c>
      <c r="E91" s="42">
        <v>1800</v>
      </c>
    </row>
    <row r="92" spans="1:5" ht="14.85" customHeight="1" x14ac:dyDescent="0.25">
      <c r="A92" s="20">
        <v>90</v>
      </c>
      <c r="B92" s="20">
        <v>2010</v>
      </c>
      <c r="C92" s="44" t="str">
        <f>HYPERLINK('Detailed Lot Listing'!AB92,'Detailed Lot Listing'!AA92)</f>
        <v>Chateau Leoville Las Cases 2eme Cru Classe, Saint-Julien</v>
      </c>
      <c r="D92" s="42">
        <v>1400</v>
      </c>
      <c r="E92" s="42">
        <v>1800</v>
      </c>
    </row>
    <row r="93" spans="1:5" ht="14.85" customHeight="1" x14ac:dyDescent="0.25">
      <c r="A93" s="20">
        <v>91</v>
      </c>
      <c r="B93" s="20">
        <v>2010</v>
      </c>
      <c r="C93" s="44" t="str">
        <f>HYPERLINK('Detailed Lot Listing'!AB93,'Detailed Lot Listing'!AA93)</f>
        <v>Chateau Leoville Poyferre 2eme Cru Classe, Saint-Julien</v>
      </c>
      <c r="D93" s="42">
        <v>700</v>
      </c>
      <c r="E93" s="42">
        <v>900</v>
      </c>
    </row>
    <row r="94" spans="1:5" ht="14.85" customHeight="1" x14ac:dyDescent="0.25">
      <c r="A94" s="20">
        <v>92</v>
      </c>
      <c r="B94" s="20">
        <v>2010</v>
      </c>
      <c r="C94" s="44" t="str">
        <f>HYPERLINK('Detailed Lot Listing'!AB94,'Detailed Lot Listing'!AA94)</f>
        <v>Chateau Talbot 4eme Cru Classe, Saint-Julien</v>
      </c>
      <c r="D94" s="42">
        <v>400</v>
      </c>
      <c r="E94" s="42">
        <v>500</v>
      </c>
    </row>
    <row r="95" spans="1:5" ht="14.85" customHeight="1" x14ac:dyDescent="0.25">
      <c r="A95" s="20">
        <v>93</v>
      </c>
      <c r="B95" s="20">
        <v>2010</v>
      </c>
      <c r="C95" s="44" t="str">
        <f>HYPERLINK('Detailed Lot Listing'!AB95,'Detailed Lot Listing'!AA95)</f>
        <v>Chateau Haut-Batailley 5eme Cru Classe, Pauillac</v>
      </c>
      <c r="D95" s="42">
        <v>300</v>
      </c>
      <c r="E95" s="42">
        <v>400</v>
      </c>
    </row>
    <row r="96" spans="1:5" ht="14.85" customHeight="1" x14ac:dyDescent="0.25">
      <c r="A96" s="20">
        <v>94</v>
      </c>
      <c r="B96" s="20">
        <v>2010</v>
      </c>
      <c r="C96" s="44" t="str">
        <f>HYPERLINK('Detailed Lot Listing'!AB96,'Detailed Lot Listing'!AA96)</f>
        <v>Domaine de Chevalier Cru Classe, Pessac-Leognan</v>
      </c>
      <c r="D96" s="42">
        <v>500</v>
      </c>
      <c r="E96" s="42">
        <v>650</v>
      </c>
    </row>
    <row r="97" spans="1:5" ht="14.85" customHeight="1" x14ac:dyDescent="0.25">
      <c r="A97" s="20">
        <v>95</v>
      </c>
      <c r="B97" s="20">
        <v>2010</v>
      </c>
      <c r="C97" s="44" t="str">
        <f>HYPERLINK('Detailed Lot Listing'!AB97,'Detailed Lot Listing'!AA97)</f>
        <v>Chateau Haut-Bergey, Pessac-Leognan - In Bond</v>
      </c>
      <c r="D97" s="42">
        <v>180</v>
      </c>
      <c r="E97" s="42">
        <v>260</v>
      </c>
    </row>
    <row r="98" spans="1:5" ht="14.85" customHeight="1" x14ac:dyDescent="0.25">
      <c r="A98" s="20">
        <v>96</v>
      </c>
      <c r="B98" s="20">
        <v>2010</v>
      </c>
      <c r="C98" s="44" t="str">
        <f>HYPERLINK('Detailed Lot Listing'!AB98,'Detailed Lot Listing'!AA98)</f>
        <v>Chateau La Tour Figeac Grand Cru Classe, Saint-Emilion Grand Cru</v>
      </c>
      <c r="D98" s="42">
        <v>100</v>
      </c>
      <c r="E98" s="42">
        <v>140</v>
      </c>
    </row>
    <row r="99" spans="1:5" ht="14.85" customHeight="1" x14ac:dyDescent="0.25">
      <c r="A99" s="20">
        <v>97</v>
      </c>
      <c r="B99" s="20">
        <v>2010</v>
      </c>
      <c r="C99" s="44" t="str">
        <f>HYPERLINK('Detailed Lot Listing'!AB99,'Detailed Lot Listing'!AA99)</f>
        <v>Chateau Bourgneuf, Pomerol</v>
      </c>
      <c r="D99" s="42">
        <v>130</v>
      </c>
      <c r="E99" s="42">
        <v>170</v>
      </c>
    </row>
    <row r="100" spans="1:5" ht="14.85" customHeight="1" x14ac:dyDescent="0.25">
      <c r="A100" s="20">
        <v>98</v>
      </c>
      <c r="B100" s="20">
        <v>2011</v>
      </c>
      <c r="C100" s="44" t="str">
        <f>HYPERLINK('Detailed Lot Listing'!AB100,'Detailed Lot Listing'!AA100)</f>
        <v>Chateau Leoville Las Cases 2eme Cru Classe, Saint-Julien</v>
      </c>
      <c r="D100" s="42">
        <v>800</v>
      </c>
      <c r="E100" s="42">
        <v>1200</v>
      </c>
    </row>
    <row r="101" spans="1:5" ht="14.85" customHeight="1" x14ac:dyDescent="0.25">
      <c r="A101" s="20">
        <v>99</v>
      </c>
      <c r="B101" s="20">
        <v>2011</v>
      </c>
      <c r="C101" s="44" t="str">
        <f>HYPERLINK('Detailed Lot Listing'!AB101,'Detailed Lot Listing'!AA101)</f>
        <v>Chateau Leoville Las Cases 2eme Cru Classe, Saint-Julien</v>
      </c>
      <c r="D101" s="42">
        <v>800</v>
      </c>
      <c r="E101" s="42">
        <v>1200</v>
      </c>
    </row>
    <row r="102" spans="1:5" ht="14.85" customHeight="1" x14ac:dyDescent="0.25">
      <c r="A102" s="20">
        <v>100</v>
      </c>
      <c r="B102" s="20">
        <v>2012</v>
      </c>
      <c r="C102" s="44" t="str">
        <f>HYPERLINK('Detailed Lot Listing'!AB102,'Detailed Lot Listing'!AA102)</f>
        <v>Chateau Marsac Seguineau, Margaux</v>
      </c>
      <c r="D102" s="42">
        <v>80</v>
      </c>
      <c r="E102" s="42">
        <v>120</v>
      </c>
    </row>
    <row r="103" spans="1:5" ht="14.85" customHeight="1" x14ac:dyDescent="0.25">
      <c r="A103" s="20">
        <v>101</v>
      </c>
      <c r="B103" s="20">
        <v>2013</v>
      </c>
      <c r="C103" s="44" t="str">
        <f>HYPERLINK('Detailed Lot Listing'!AB103,'Detailed Lot Listing'!AA103)</f>
        <v>Chateau Rauzan-Segla 2eme Cru Classe, Margaux (Magnums)</v>
      </c>
      <c r="D103" s="42">
        <v>300</v>
      </c>
      <c r="E103" s="42">
        <v>400</v>
      </c>
    </row>
    <row r="104" spans="1:5" ht="14.85" customHeight="1" x14ac:dyDescent="0.25">
      <c r="A104" s="20">
        <v>102</v>
      </c>
      <c r="B104" s="20">
        <v>2014</v>
      </c>
      <c r="C104" s="44" t="str">
        <f>HYPERLINK('Detailed Lot Listing'!AB104,'Detailed Lot Listing'!AA104)</f>
        <v>Chateau Lynch-Bages 5eme Cru Classe, Pauillac - In Bond</v>
      </c>
      <c r="D104" s="42">
        <v>600</v>
      </c>
      <c r="E104" s="42">
        <v>720</v>
      </c>
    </row>
    <row r="105" spans="1:5" ht="14.85" customHeight="1" x14ac:dyDescent="0.25">
      <c r="A105" s="20">
        <v>103</v>
      </c>
      <c r="B105" s="20">
        <v>2014</v>
      </c>
      <c r="C105" s="44" t="str">
        <f>HYPERLINK('Detailed Lot Listing'!AB105,'Detailed Lot Listing'!AA105)</f>
        <v>Chateau Lynch-Bages 5eme Cru Classe, Pauillac - In Bond</v>
      </c>
      <c r="D105" s="42">
        <v>600</v>
      </c>
      <c r="E105" s="42">
        <v>720</v>
      </c>
    </row>
    <row r="106" spans="1:5" ht="14.85" customHeight="1" x14ac:dyDescent="0.25">
      <c r="A106" s="20">
        <v>104</v>
      </c>
      <c r="B106" s="20">
        <v>2014</v>
      </c>
      <c r="C106" s="44" t="str">
        <f>HYPERLINK('Detailed Lot Listing'!AB106,'Detailed Lot Listing'!AA106)</f>
        <v>Chateau Fonreaud, Listrac-Medoc</v>
      </c>
      <c r="D106" s="42">
        <v>100</v>
      </c>
      <c r="E106" s="42">
        <v>140</v>
      </c>
    </row>
    <row r="107" spans="1:5" ht="14.85" customHeight="1" x14ac:dyDescent="0.25">
      <c r="A107" s="20">
        <v>105</v>
      </c>
      <c r="B107" s="20">
        <v>2015</v>
      </c>
      <c r="C107" s="44" t="str">
        <f>HYPERLINK('Detailed Lot Listing'!AB107,'Detailed Lot Listing'!AA107)</f>
        <v>Chateau Margaux Premier Cru Classe, Margaux - In Bond</v>
      </c>
      <c r="D107" s="42">
        <v>5600</v>
      </c>
      <c r="E107" s="42">
        <v>6600</v>
      </c>
    </row>
    <row r="108" spans="1:5" ht="14.85" customHeight="1" x14ac:dyDescent="0.25">
      <c r="A108" s="20">
        <v>106</v>
      </c>
      <c r="B108" s="20">
        <v>2015</v>
      </c>
      <c r="C108" s="44" t="str">
        <f>HYPERLINK('Detailed Lot Listing'!AB108,'Detailed Lot Listing'!AA108)</f>
        <v>Chateau Haut-Brion Premier Cru Classe, Pessac-Leognan - In Bond</v>
      </c>
      <c r="D108" s="42">
        <v>1500</v>
      </c>
      <c r="E108" s="42">
        <v>2000</v>
      </c>
    </row>
    <row r="109" spans="1:5" ht="14.85" customHeight="1" x14ac:dyDescent="0.25">
      <c r="A109" s="20">
        <v>107</v>
      </c>
      <c r="B109" s="20">
        <v>2015</v>
      </c>
      <c r="C109" s="44" t="str">
        <f>HYPERLINK('Detailed Lot Listing'!AB109,'Detailed Lot Listing'!AA109)</f>
        <v>Chateau Haut-Brion Premier Cru Classe, Pessac-Leognan - In Bond</v>
      </c>
      <c r="D109" s="42">
        <v>1500</v>
      </c>
      <c r="E109" s="42">
        <v>2000</v>
      </c>
    </row>
    <row r="110" spans="1:5" ht="14.85" customHeight="1" x14ac:dyDescent="0.25">
      <c r="A110" s="20">
        <v>108</v>
      </c>
      <c r="B110" s="20">
        <v>2015</v>
      </c>
      <c r="C110" s="44" t="str">
        <f>HYPERLINK('Detailed Lot Listing'!AB110,'Detailed Lot Listing'!AA110)</f>
        <v>Chateau Leoville Poyferre 2eme Cru Classe, Saint-Julien - In Bond</v>
      </c>
      <c r="D110" s="42">
        <v>500</v>
      </c>
      <c r="E110" s="42">
        <v>600</v>
      </c>
    </row>
    <row r="111" spans="1:5" ht="14.85" customHeight="1" x14ac:dyDescent="0.25">
      <c r="A111" s="20">
        <v>109</v>
      </c>
      <c r="B111" s="20">
        <v>2015</v>
      </c>
      <c r="C111" s="44" t="str">
        <f>HYPERLINK('Detailed Lot Listing'!AB111,'Detailed Lot Listing'!AA111)</f>
        <v>Chateau Grand Clapeau Olivier, Haut-Medoc</v>
      </c>
      <c r="D111" s="42">
        <v>110</v>
      </c>
      <c r="E111" s="42">
        <v>140</v>
      </c>
    </row>
    <row r="112" spans="1:5" ht="14.85" customHeight="1" x14ac:dyDescent="0.25">
      <c r="A112" s="20">
        <v>110</v>
      </c>
      <c r="B112" s="20">
        <v>2015</v>
      </c>
      <c r="C112" s="44" t="str">
        <f>HYPERLINK('Detailed Lot Listing'!AB112,'Detailed Lot Listing'!AA112)</f>
        <v>Chateau Grand Clapeau Olivier, Haut-Medoc</v>
      </c>
      <c r="D112" s="42">
        <v>140</v>
      </c>
      <c r="E112" s="42">
        <v>170</v>
      </c>
    </row>
    <row r="113" spans="1:5" ht="14.85" customHeight="1" x14ac:dyDescent="0.25">
      <c r="A113" s="20">
        <v>111</v>
      </c>
      <c r="B113" s="20">
        <v>2016</v>
      </c>
      <c r="C113" s="44" t="str">
        <f>HYPERLINK('Detailed Lot Listing'!AB113,'Detailed Lot Listing'!AA113)</f>
        <v>Chateau Pichon Baron 2eme Cru Classe, Pauillac - In Bond</v>
      </c>
      <c r="D113" s="42">
        <v>1000</v>
      </c>
      <c r="E113" s="42">
        <v>1200</v>
      </c>
    </row>
    <row r="114" spans="1:5" ht="14.85" customHeight="1" x14ac:dyDescent="0.25">
      <c r="A114" s="20">
        <v>112</v>
      </c>
      <c r="B114" s="20">
        <v>2016</v>
      </c>
      <c r="C114" s="44" t="str">
        <f>HYPERLINK('Detailed Lot Listing'!AB114,'Detailed Lot Listing'!AA114)</f>
        <v>Chateau Duhart-Milon 4eme Cru Classe, Pauillac - In Bond</v>
      </c>
      <c r="D114" s="42">
        <v>200</v>
      </c>
      <c r="E114" s="42">
        <v>250</v>
      </c>
    </row>
    <row r="115" spans="1:5" ht="14.85" customHeight="1" x14ac:dyDescent="0.25">
      <c r="A115" s="20">
        <v>113</v>
      </c>
      <c r="B115" s="20">
        <v>2016</v>
      </c>
      <c r="C115" s="44" t="str">
        <f>HYPERLINK('Detailed Lot Listing'!AB115,'Detailed Lot Listing'!AA115)</f>
        <v>Chateau Branaire-Ducru 4eme Cru Classe, Saint-Julien - In Bond</v>
      </c>
      <c r="D115" s="42">
        <v>360</v>
      </c>
      <c r="E115" s="42">
        <v>460</v>
      </c>
    </row>
    <row r="116" spans="1:5" ht="14.85" customHeight="1" x14ac:dyDescent="0.25">
      <c r="A116" s="20">
        <v>114</v>
      </c>
      <c r="B116" s="20">
        <v>2016</v>
      </c>
      <c r="C116" s="44" t="str">
        <f>HYPERLINK('Detailed Lot Listing'!AB116,'Detailed Lot Listing'!AA116)</f>
        <v>Chateau Branaire-Ducru 4eme Cru Classe, Saint-Julien - In Bond</v>
      </c>
      <c r="D116" s="42">
        <v>360</v>
      </c>
      <c r="E116" s="42">
        <v>460</v>
      </c>
    </row>
    <row r="117" spans="1:5" ht="14.85" customHeight="1" x14ac:dyDescent="0.25">
      <c r="A117" s="20">
        <v>115</v>
      </c>
      <c r="B117" s="20">
        <v>2016</v>
      </c>
      <c r="C117" s="44" t="str">
        <f>HYPERLINK('Detailed Lot Listing'!AB117,'Detailed Lot Listing'!AA117)</f>
        <v>Chateau Lynch-Bages 5eme Cru Classe, Pauillac - In Bond</v>
      </c>
      <c r="D117" s="42">
        <v>800</v>
      </c>
      <c r="E117" s="42">
        <v>950</v>
      </c>
    </row>
    <row r="118" spans="1:5" ht="14.85" customHeight="1" x14ac:dyDescent="0.25">
      <c r="A118" s="20">
        <v>116</v>
      </c>
      <c r="B118" s="20">
        <v>2016</v>
      </c>
      <c r="C118" s="44" t="str">
        <f>HYPERLINK('Detailed Lot Listing'!AB118,'Detailed Lot Listing'!AA118)</f>
        <v>Chateau Meyney, Saint-Estephe - In Bond</v>
      </c>
      <c r="D118" s="42">
        <v>200</v>
      </c>
      <c r="E118" s="42">
        <v>300</v>
      </c>
    </row>
    <row r="119" spans="1:5" ht="14.85" customHeight="1" x14ac:dyDescent="0.25">
      <c r="A119" s="20">
        <v>117</v>
      </c>
      <c r="B119" s="20">
        <v>2016</v>
      </c>
      <c r="C119" s="44" t="str">
        <f>HYPERLINK('Detailed Lot Listing'!AB119,'Detailed Lot Listing'!AA119)</f>
        <v>Chateau Meyney, Saint-Estephe - In Bond</v>
      </c>
      <c r="D119" s="42">
        <v>200</v>
      </c>
      <c r="E119" s="42">
        <v>300</v>
      </c>
    </row>
    <row r="120" spans="1:5" ht="14.85" customHeight="1" x14ac:dyDescent="0.25">
      <c r="A120" s="20">
        <v>118</v>
      </c>
      <c r="B120" s="20">
        <v>2016</v>
      </c>
      <c r="C120" s="44" t="str">
        <f>HYPERLINK('Detailed Lot Listing'!AB120,'Detailed Lot Listing'!AA120)</f>
        <v>Chateau Meyney, Saint-Estephe - In Bond</v>
      </c>
      <c r="D120" s="42">
        <v>200</v>
      </c>
      <c r="E120" s="42">
        <v>300</v>
      </c>
    </row>
    <row r="121" spans="1:5" ht="14.85" customHeight="1" x14ac:dyDescent="0.25">
      <c r="A121" s="20">
        <v>119</v>
      </c>
      <c r="B121" s="20">
        <v>2016</v>
      </c>
      <c r="C121" s="44" t="str">
        <f>HYPERLINK('Detailed Lot Listing'!AB121,'Detailed Lot Listing'!AA121)</f>
        <v>Chateau Cap L'Ousteau, Haut-Medoc</v>
      </c>
      <c r="D121" s="42">
        <v>120</v>
      </c>
      <c r="E121" s="42">
        <v>180</v>
      </c>
    </row>
    <row r="122" spans="1:5" ht="14.85" customHeight="1" x14ac:dyDescent="0.25">
      <c r="A122" s="20">
        <v>120</v>
      </c>
      <c r="B122" s="20">
        <v>2016</v>
      </c>
      <c r="C122" s="44" t="str">
        <f>HYPERLINK('Detailed Lot Listing'!AB122,'Detailed Lot Listing'!AA122)</f>
        <v>Chateau Cap L'Ousteau, Haut-Medoc</v>
      </c>
      <c r="D122" s="42">
        <v>120</v>
      </c>
      <c r="E122" s="42">
        <v>180</v>
      </c>
    </row>
    <row r="123" spans="1:5" ht="14.85" customHeight="1" x14ac:dyDescent="0.25">
      <c r="A123" s="20">
        <v>121</v>
      </c>
      <c r="B123" s="20">
        <v>2016</v>
      </c>
      <c r="C123" s="44" t="str">
        <f>HYPERLINK('Detailed Lot Listing'!AB123,'Detailed Lot Listing'!AA123)</f>
        <v>Chateau Tour St Bonnet, Medoc - In Bond</v>
      </c>
      <c r="D123" s="42">
        <v>90</v>
      </c>
      <c r="E123" s="42">
        <v>120</v>
      </c>
    </row>
    <row r="124" spans="1:5" ht="14.85" customHeight="1" x14ac:dyDescent="0.25">
      <c r="A124" s="20">
        <v>122</v>
      </c>
      <c r="B124" s="20">
        <v>2016</v>
      </c>
      <c r="C124" s="44" t="str">
        <f>HYPERLINK('Detailed Lot Listing'!AB124,'Detailed Lot Listing'!AA124)</f>
        <v>Chateau Tour St Bonnet, Medoc - In Bond</v>
      </c>
      <c r="D124" s="42">
        <v>90</v>
      </c>
      <c r="E124" s="42">
        <v>120</v>
      </c>
    </row>
    <row r="125" spans="1:5" ht="14.85" customHeight="1" x14ac:dyDescent="0.25">
      <c r="A125" s="20">
        <v>123</v>
      </c>
      <c r="B125" s="20">
        <v>2016</v>
      </c>
      <c r="C125" s="44" t="str">
        <f>HYPERLINK('Detailed Lot Listing'!AB125,'Detailed Lot Listing'!AA125)</f>
        <v>Chateau Laroque Grand Cru Classe, Saint-Emilion Grand Cru</v>
      </c>
      <c r="D125" s="42">
        <v>200</v>
      </c>
      <c r="E125" s="42">
        <v>260</v>
      </c>
    </row>
    <row r="126" spans="1:5" ht="14.85" customHeight="1" x14ac:dyDescent="0.25">
      <c r="A126" s="20">
        <v>124</v>
      </c>
      <c r="B126" s="20">
        <v>2017</v>
      </c>
      <c r="C126" s="44" t="str">
        <f>HYPERLINK('Detailed Lot Listing'!AB126,'Detailed Lot Listing'!AA126)</f>
        <v>Chateau Calon Segur 3eme Cru Classe, Saint-Estephe - In Bond</v>
      </c>
      <c r="D126" s="42">
        <v>560</v>
      </c>
      <c r="E126" s="42">
        <v>720</v>
      </c>
    </row>
    <row r="127" spans="1:5" ht="14.85" customHeight="1" x14ac:dyDescent="0.25">
      <c r="A127" s="20">
        <v>125</v>
      </c>
      <c r="B127" s="20">
        <v>2017</v>
      </c>
      <c r="C127" s="44" t="str">
        <f>HYPERLINK('Detailed Lot Listing'!AB127,'Detailed Lot Listing'!AA127)</f>
        <v>Chateau d'Armailhac 5eme Cru Classe, Pauillac - In Bond</v>
      </c>
      <c r="D127" s="42">
        <v>140</v>
      </c>
      <c r="E127" s="42">
        <v>200</v>
      </c>
    </row>
    <row r="128" spans="1:5" ht="14.85" customHeight="1" x14ac:dyDescent="0.25">
      <c r="A128" s="20">
        <v>126</v>
      </c>
      <c r="B128" s="20">
        <v>2017</v>
      </c>
      <c r="C128" s="44" t="str">
        <f>HYPERLINK('Detailed Lot Listing'!AB128,'Detailed Lot Listing'!AA128)</f>
        <v>Chateau Batailley 5eme Cru Classe, Pauillac - In Bond</v>
      </c>
      <c r="D128" s="42">
        <v>360</v>
      </c>
      <c r="E128" s="42">
        <v>400</v>
      </c>
    </row>
    <row r="129" spans="1:5" ht="14.85" customHeight="1" x14ac:dyDescent="0.25">
      <c r="A129" s="20">
        <v>127</v>
      </c>
      <c r="B129" s="20">
        <v>2017</v>
      </c>
      <c r="C129" s="44" t="str">
        <f>HYPERLINK('Detailed Lot Listing'!AB129,'Detailed Lot Listing'!AA129)</f>
        <v>Chateau Pedesclaux 5eme Cru Classe, Pauillac</v>
      </c>
      <c r="D129" s="42">
        <v>170</v>
      </c>
      <c r="E129" s="42">
        <v>220</v>
      </c>
    </row>
    <row r="130" spans="1:5" ht="14.85" customHeight="1" x14ac:dyDescent="0.25">
      <c r="A130" s="20">
        <v>128</v>
      </c>
      <c r="B130" s="20">
        <v>2017</v>
      </c>
      <c r="C130" s="44" t="str">
        <f>HYPERLINK('Detailed Lot Listing'!AB130,'Detailed Lot Listing'!AA130)</f>
        <v>Chateau Pedesclaux 5eme Cru Classe, Pauillac</v>
      </c>
      <c r="D130" s="42">
        <v>170</v>
      </c>
      <c r="E130" s="42">
        <v>220</v>
      </c>
    </row>
    <row r="131" spans="1:5" ht="14.85" customHeight="1" x14ac:dyDescent="0.25">
      <c r="A131" s="20">
        <v>129</v>
      </c>
      <c r="B131" s="20">
        <v>2017</v>
      </c>
      <c r="C131" s="44" t="str">
        <f>HYPERLINK('Detailed Lot Listing'!AB131,'Detailed Lot Listing'!AA131)</f>
        <v>Chateau Pedesclaux 5eme Cru Classe, Pauillac</v>
      </c>
      <c r="D131" s="42">
        <v>170</v>
      </c>
      <c r="E131" s="42">
        <v>220</v>
      </c>
    </row>
    <row r="132" spans="1:5" ht="14.85" customHeight="1" x14ac:dyDescent="0.25">
      <c r="A132" s="20">
        <v>130</v>
      </c>
      <c r="B132" s="20">
        <v>2017</v>
      </c>
      <c r="C132" s="44" t="str">
        <f>HYPERLINK('Detailed Lot Listing'!AB132,'Detailed Lot Listing'!AA132)</f>
        <v>Chateau Lilian Ladouys, Saint-Estephe (Halves)</v>
      </c>
      <c r="D132" s="42">
        <v>50</v>
      </c>
      <c r="E132" s="42">
        <v>80</v>
      </c>
    </row>
    <row r="133" spans="1:5" ht="14.85" customHeight="1" x14ac:dyDescent="0.25">
      <c r="A133" s="20">
        <v>131</v>
      </c>
      <c r="B133" s="20">
        <v>2018</v>
      </c>
      <c r="C133" s="44" t="str">
        <f>HYPERLINK('Detailed Lot Listing'!AB133,'Detailed Lot Listing'!AA133)</f>
        <v>Chateau Anthonic, Moulis en Medoc - In Bond</v>
      </c>
      <c r="D133" s="42">
        <v>140</v>
      </c>
      <c r="E133" s="42">
        <v>180</v>
      </c>
    </row>
    <row r="134" spans="1:5" ht="14.85" customHeight="1" x14ac:dyDescent="0.25">
      <c r="A134" s="20">
        <v>132</v>
      </c>
      <c r="B134" s="20">
        <v>2018</v>
      </c>
      <c r="C134" s="44" t="str">
        <f>HYPERLINK('Detailed Lot Listing'!AB134,'Detailed Lot Listing'!AA134)</f>
        <v>Chateau Grand Village, Bordeaux Superieur - In Bond</v>
      </c>
      <c r="D134" s="42">
        <v>80</v>
      </c>
      <c r="E134" s="42">
        <v>120</v>
      </c>
    </row>
    <row r="135" spans="1:5" ht="14.85" customHeight="1" x14ac:dyDescent="0.25">
      <c r="A135" s="20">
        <v>133</v>
      </c>
      <c r="B135" s="20">
        <v>2019</v>
      </c>
      <c r="C135" s="44" t="str">
        <f>HYPERLINK('Detailed Lot Listing'!AB135,'Detailed Lot Listing'!AA135)</f>
        <v>Chateau Mouton Rothschild Premier Cru Classe, Pauillac - In Bond</v>
      </c>
      <c r="D135" s="42">
        <v>1400</v>
      </c>
      <c r="E135" s="42">
        <v>1800</v>
      </c>
    </row>
    <row r="136" spans="1:5" ht="14.85" customHeight="1" x14ac:dyDescent="0.25">
      <c r="A136" s="20">
        <v>134</v>
      </c>
      <c r="B136" s="20">
        <v>2019</v>
      </c>
      <c r="C136" s="44" t="str">
        <f>HYPERLINK('Detailed Lot Listing'!AB136,'Detailed Lot Listing'!AA136)</f>
        <v>Chateau Leoville Barton 2eme Cru Classe, Saint-Julien - In Bond</v>
      </c>
      <c r="D136" s="42">
        <v>560</v>
      </c>
      <c r="E136" s="42">
        <v>600</v>
      </c>
    </row>
    <row r="137" spans="1:5" ht="14.85" customHeight="1" x14ac:dyDescent="0.25">
      <c r="A137" s="20">
        <v>135</v>
      </c>
      <c r="B137" s="20">
        <v>2019</v>
      </c>
      <c r="C137" s="44" t="str">
        <f>HYPERLINK('Detailed Lot Listing'!AB137,'Detailed Lot Listing'!AA137)</f>
        <v>Chateau Lagrange 3eme Cru Classe, Saint-Julien - In Bond</v>
      </c>
      <c r="D137" s="42">
        <v>130</v>
      </c>
      <c r="E137" s="42">
        <v>160</v>
      </c>
    </row>
    <row r="138" spans="1:5" ht="14.85" customHeight="1" x14ac:dyDescent="0.25">
      <c r="A138" s="20">
        <v>136</v>
      </c>
      <c r="B138" s="20">
        <v>2019</v>
      </c>
      <c r="C138" s="44" t="str">
        <f>HYPERLINK('Detailed Lot Listing'!AB138,'Detailed Lot Listing'!AA138)</f>
        <v>Chateau Grand-Puy-Lacoste 5eme Cru Classe, Pauillac - In Bond</v>
      </c>
      <c r="D138" s="42">
        <v>180</v>
      </c>
      <c r="E138" s="42">
        <v>220</v>
      </c>
    </row>
    <row r="139" spans="1:5" ht="14.85" customHeight="1" x14ac:dyDescent="0.25">
      <c r="A139" s="20">
        <v>137</v>
      </c>
      <c r="B139" s="20">
        <v>2019</v>
      </c>
      <c r="C139" s="44" t="str">
        <f>HYPERLINK('Detailed Lot Listing'!AB139,'Detailed Lot Listing'!AA139)</f>
        <v>Chateau Grand-Puy-Lacoste 5eme Cru Classe, Pauillac - In Bond</v>
      </c>
      <c r="D139" s="42">
        <v>190</v>
      </c>
      <c r="E139" s="42">
        <v>220</v>
      </c>
    </row>
    <row r="140" spans="1:5" ht="14.85" customHeight="1" x14ac:dyDescent="0.25">
      <c r="A140" s="20">
        <v>138</v>
      </c>
      <c r="B140" s="20">
        <v>2019</v>
      </c>
      <c r="C140" s="44" t="str">
        <f>HYPERLINK('Detailed Lot Listing'!AB140,'Detailed Lot Listing'!AA140)</f>
        <v>Chateau Lynch Bages 5eme Cru Classe, Pauillac - In Bond</v>
      </c>
      <c r="D140" s="42">
        <v>600</v>
      </c>
      <c r="E140" s="42">
        <v>750</v>
      </c>
    </row>
    <row r="141" spans="1:5" ht="14.85" customHeight="1" x14ac:dyDescent="0.25">
      <c r="A141" s="20">
        <v>139</v>
      </c>
      <c r="B141" s="20">
        <v>2019</v>
      </c>
      <c r="C141" s="44" t="str">
        <f>HYPERLINK('Detailed Lot Listing'!AB141,'Detailed Lot Listing'!AA141)</f>
        <v>Domaine de Chevalier Cru Classe, Pessac-Leognan - In Bond</v>
      </c>
      <c r="D141" s="42">
        <v>540</v>
      </c>
      <c r="E141" s="42">
        <v>600</v>
      </c>
    </row>
    <row r="142" spans="1:5" ht="14.85" customHeight="1" x14ac:dyDescent="0.25">
      <c r="A142" s="20">
        <v>140</v>
      </c>
      <c r="B142" s="20">
        <v>2019</v>
      </c>
      <c r="C142" s="44" t="str">
        <f>HYPERLINK('Detailed Lot Listing'!AB142,'Detailed Lot Listing'!AA142)</f>
        <v>Chateau Siran, Margaux - In Bond</v>
      </c>
      <c r="D142" s="42">
        <v>220</v>
      </c>
      <c r="E142" s="42">
        <v>260</v>
      </c>
    </row>
    <row r="143" spans="1:5" ht="14.85" customHeight="1" x14ac:dyDescent="0.25">
      <c r="A143" s="20">
        <v>141</v>
      </c>
      <c r="B143" s="20">
        <v>2019</v>
      </c>
      <c r="C143" s="44" t="str">
        <f>HYPERLINK('Detailed Lot Listing'!AB143,'Detailed Lot Listing'!AA143)</f>
        <v>Chateau Siran, Margaux - In Bond</v>
      </c>
      <c r="D143" s="42">
        <v>220</v>
      </c>
      <c r="E143" s="42">
        <v>260</v>
      </c>
    </row>
    <row r="144" spans="1:5" ht="14.85" customHeight="1" x14ac:dyDescent="0.25">
      <c r="A144" s="20">
        <v>142</v>
      </c>
      <c r="B144" s="20">
        <v>2019</v>
      </c>
      <c r="C144" s="44" t="str">
        <f>HYPERLINK('Detailed Lot Listing'!AB144,'Detailed Lot Listing'!AA144)</f>
        <v>Chateau Beau-Site, Saint-Estephe - In Bond</v>
      </c>
      <c r="D144" s="42">
        <v>140</v>
      </c>
      <c r="E144" s="42">
        <v>180</v>
      </c>
    </row>
    <row r="145" spans="1:5" ht="14.85" customHeight="1" x14ac:dyDescent="0.25">
      <c r="A145" s="20">
        <v>143</v>
      </c>
      <c r="B145" s="20">
        <v>2019</v>
      </c>
      <c r="C145" s="44" t="str">
        <f>HYPERLINK('Detailed Lot Listing'!AB145,'Detailed Lot Listing'!AA145)</f>
        <v>Chateau Beau-Site, Saint-Estephe - In Bond</v>
      </c>
      <c r="D145" s="42">
        <v>140</v>
      </c>
      <c r="E145" s="42">
        <v>180</v>
      </c>
    </row>
    <row r="146" spans="1:5" ht="14.85" customHeight="1" x14ac:dyDescent="0.25">
      <c r="A146" s="20">
        <v>144</v>
      </c>
      <c r="B146" s="20">
        <v>2019</v>
      </c>
      <c r="C146" s="44" t="str">
        <f>HYPERLINK('Detailed Lot Listing'!AB146,'Detailed Lot Listing'!AA146)</f>
        <v>Chateau Figeac Premier Grand Cru Classe B, Saint-Emilion Grand Cru - In Bond</v>
      </c>
      <c r="D146" s="42">
        <v>560</v>
      </c>
      <c r="E146" s="42">
        <v>650</v>
      </c>
    </row>
    <row r="147" spans="1:5" ht="14.85" customHeight="1" x14ac:dyDescent="0.25">
      <c r="A147" s="20">
        <v>145</v>
      </c>
      <c r="B147" s="20">
        <v>2019</v>
      </c>
      <c r="C147" s="44" t="str">
        <f>HYPERLINK('Detailed Lot Listing'!AB147,'Detailed Lot Listing'!AA147)</f>
        <v>Chateau Fombrauge Grand Cru Classe, Saint-Emilion Grand Cru - In Bond</v>
      </c>
      <c r="D147" s="42">
        <v>190</v>
      </c>
      <c r="E147" s="42">
        <v>240</v>
      </c>
    </row>
    <row r="148" spans="1:5" ht="14.85" customHeight="1" x14ac:dyDescent="0.25">
      <c r="A148" s="20">
        <v>146</v>
      </c>
      <c r="B148" s="20">
        <v>2019</v>
      </c>
      <c r="C148" s="44" t="str">
        <f>HYPERLINK('Detailed Lot Listing'!AB148,'Detailed Lot Listing'!AA148)</f>
        <v>Chateau Fombrauge Grand Cru Classe, Saint-Emilion Grand Cru - In Bond</v>
      </c>
      <c r="D148" s="42">
        <v>190</v>
      </c>
      <c r="E148" s="42">
        <v>240</v>
      </c>
    </row>
    <row r="149" spans="1:5" ht="14.85" customHeight="1" x14ac:dyDescent="0.25">
      <c r="A149" s="20">
        <v>147</v>
      </c>
      <c r="B149" s="20">
        <v>2020</v>
      </c>
      <c r="C149" s="44" t="str">
        <f>HYPERLINK('Detailed Lot Listing'!AB149,'Detailed Lot Listing'!AA149)</f>
        <v>Chateau Ormes de Pez, Saint-Estephe - In Bond</v>
      </c>
      <c r="D149" s="42">
        <v>140</v>
      </c>
      <c r="E149" s="42">
        <v>180</v>
      </c>
    </row>
    <row r="150" spans="1:5" ht="14.85" customHeight="1" x14ac:dyDescent="0.25">
      <c r="A150" s="20">
        <v>148</v>
      </c>
      <c r="B150" s="20">
        <v>2021</v>
      </c>
      <c r="C150" s="44" t="str">
        <f>HYPERLINK('Detailed Lot Listing'!AB150,'Detailed Lot Listing'!AA150)</f>
        <v>Chateau Lafite Rothschild Premier Cru Classe, Pauillac</v>
      </c>
      <c r="D150" s="42">
        <v>1200</v>
      </c>
      <c r="E150" s="42">
        <v>1800</v>
      </c>
    </row>
    <row r="151" spans="1:5" ht="14.85" customHeight="1" x14ac:dyDescent="0.25">
      <c r="A151" s="20">
        <v>149</v>
      </c>
      <c r="B151" s="20" t="s">
        <v>54</v>
      </c>
      <c r="C151" s="44" t="str">
        <f>HYPERLINK('Detailed Lot Listing'!AB151,'Detailed Lot Listing'!AA151)</f>
        <v>1978/1982 Chateau La Lagune 3eme Cru Classe, Haut-Medoc</v>
      </c>
      <c r="D151" s="42">
        <v>300</v>
      </c>
      <c r="E151" s="42">
        <v>400</v>
      </c>
    </row>
    <row r="152" spans="1:5" ht="14.85" customHeight="1" x14ac:dyDescent="0.25">
      <c r="A152" s="20">
        <v>150</v>
      </c>
      <c r="B152" s="20" t="s">
        <v>54</v>
      </c>
      <c r="C152" s="44" t="str">
        <f>HYPERLINK('Detailed Lot Listing'!AB152,'Detailed Lot Listing'!AA152)</f>
        <v>1964/1967 Mixed Lot of Bordeaux</v>
      </c>
      <c r="D152" s="42">
        <v>400</v>
      </c>
      <c r="E152" s="42">
        <v>700</v>
      </c>
    </row>
    <row r="153" spans="1:5" ht="14.85" customHeight="1" x14ac:dyDescent="0.25">
      <c r="A153" s="20">
        <v>151</v>
      </c>
      <c r="B153" s="20" t="s">
        <v>54</v>
      </c>
      <c r="C153" s="44" t="str">
        <f>HYPERLINK('Detailed Lot Listing'!AB153,'Detailed Lot Listing'!AA153)</f>
        <v>1970/1975 Fine Mixed Lot of Bordeaux</v>
      </c>
      <c r="D153" s="42">
        <v>200</v>
      </c>
      <c r="E153" s="42">
        <v>400</v>
      </c>
    </row>
    <row r="154" spans="1:5" ht="14.85" customHeight="1" x14ac:dyDescent="0.25">
      <c r="A154" s="20">
        <v>152</v>
      </c>
      <c r="B154" s="20" t="s">
        <v>54</v>
      </c>
      <c r="C154" s="44" t="str">
        <f>HYPERLINK('Detailed Lot Listing'!AB154,'Detailed Lot Listing'!AA154)</f>
        <v>1970/1978 A Very Fine Mixed Lot of Bordeaux</v>
      </c>
      <c r="D154" s="42">
        <v>400</v>
      </c>
      <c r="E154" s="42">
        <v>600</v>
      </c>
    </row>
    <row r="155" spans="1:5" ht="14.85" customHeight="1" x14ac:dyDescent="0.25">
      <c r="A155" s="20">
        <v>153</v>
      </c>
      <c r="B155" s="20" t="s">
        <v>54</v>
      </c>
      <c r="C155" s="44" t="str">
        <f>HYPERLINK('Detailed Lot Listing'!AB155,'Detailed Lot Listing'!AA155)</f>
        <v>1981/1982 A Fine Mixed Lot of Bordeaux</v>
      </c>
      <c r="D155" s="42">
        <v>300</v>
      </c>
      <c r="E155" s="42">
        <v>500</v>
      </c>
    </row>
    <row r="156" spans="1:5" ht="14.85" customHeight="1" x14ac:dyDescent="0.25">
      <c r="A156" s="20">
        <v>154</v>
      </c>
      <c r="B156" s="20" t="s">
        <v>54</v>
      </c>
      <c r="C156" s="44" t="str">
        <f>HYPERLINK('Detailed Lot Listing'!AB156,'Detailed Lot Listing'!AA156)</f>
        <v>2014/2017 Mixed Lot of Cru Classe Bordeaux</v>
      </c>
      <c r="D156" s="42">
        <v>200</v>
      </c>
      <c r="E156" s="42">
        <v>300</v>
      </c>
    </row>
    <row r="157" spans="1:5" ht="14.85" customHeight="1" x14ac:dyDescent="0.25">
      <c r="A157" s="20">
        <v>155</v>
      </c>
      <c r="B157" s="20">
        <v>1988</v>
      </c>
      <c r="C157" s="44" t="str">
        <f>HYPERLINK('Detailed Lot Listing'!AB157,'Detailed Lot Listing'!AA157)</f>
        <v>Domaine de la Romanee-Conti, Romanee-Saint-Vivant Grand Cru, Marey-Monge</v>
      </c>
      <c r="D157" s="42">
        <v>2400</v>
      </c>
      <c r="E157" s="42">
        <v>3400</v>
      </c>
    </row>
    <row r="158" spans="1:5" ht="14.85" customHeight="1" x14ac:dyDescent="0.25">
      <c r="A158" s="20">
        <v>156</v>
      </c>
      <c r="B158" s="20">
        <v>1996</v>
      </c>
      <c r="C158" s="44" t="str">
        <f>HYPERLINK('Detailed Lot Listing'!AB158,'Detailed Lot Listing'!AA158)</f>
        <v>Bernard Dugat-Py, Charmes-Chambertin Grand Cru</v>
      </c>
      <c r="D158" s="42">
        <v>500</v>
      </c>
      <c r="E158" s="42">
        <v>700</v>
      </c>
    </row>
    <row r="159" spans="1:5" ht="14.85" customHeight="1" x14ac:dyDescent="0.25">
      <c r="A159" s="20">
        <v>157</v>
      </c>
      <c r="B159" s="20">
        <v>1998</v>
      </c>
      <c r="C159" s="44" t="str">
        <f>HYPERLINK('Detailed Lot Listing'!AB159,'Detailed Lot Listing'!AA159)</f>
        <v>Domaine Rene Engel, Clos de Vougeot Grand Cru</v>
      </c>
      <c r="D159" s="42">
        <v>800</v>
      </c>
      <c r="E159" s="42">
        <v>1400</v>
      </c>
    </row>
    <row r="160" spans="1:5" ht="14.85" customHeight="1" x14ac:dyDescent="0.25">
      <c r="A160" s="20">
        <v>158</v>
      </c>
      <c r="B160" s="20">
        <v>2001</v>
      </c>
      <c r="C160" s="44" t="str">
        <f>HYPERLINK('Detailed Lot Listing'!AB160,'Detailed Lot Listing'!AA160)</f>
        <v>Domaine Rene Engel, Vosne-Romanee Premier Cru, Aux Brulees</v>
      </c>
      <c r="D160" s="42">
        <v>3500</v>
      </c>
      <c r="E160" s="42">
        <v>4500</v>
      </c>
    </row>
    <row r="161" spans="1:5" ht="14.85" customHeight="1" x14ac:dyDescent="0.25">
      <c r="A161" s="20">
        <v>159</v>
      </c>
      <c r="B161" s="20">
        <v>2002</v>
      </c>
      <c r="C161" s="44" t="str">
        <f>HYPERLINK('Detailed Lot Listing'!AB161,'Detailed Lot Listing'!AA161)</f>
        <v>Alain Hudelot-Noellat, Clos de Vougeot Grand Cru - In Bond</v>
      </c>
      <c r="D161" s="42">
        <v>2200</v>
      </c>
      <c r="E161" s="42">
        <v>2800</v>
      </c>
    </row>
    <row r="162" spans="1:5" ht="14.85" customHeight="1" x14ac:dyDescent="0.25">
      <c r="A162" s="20">
        <v>160</v>
      </c>
      <c r="B162" s="20">
        <v>2002</v>
      </c>
      <c r="C162" s="44" t="str">
        <f>HYPERLINK('Detailed Lot Listing'!AB162,'Detailed Lot Listing'!AA162)</f>
        <v>Nicolas Potel, Romanee-Saint-Vivant Grand Cru</v>
      </c>
      <c r="D162" s="42">
        <v>1100</v>
      </c>
      <c r="E162" s="42">
        <v>1600</v>
      </c>
    </row>
    <row r="163" spans="1:5" ht="14.85" customHeight="1" x14ac:dyDescent="0.25">
      <c r="A163" s="20">
        <v>161</v>
      </c>
      <c r="B163" s="20">
        <v>2002</v>
      </c>
      <c r="C163" s="44" t="str">
        <f>HYPERLINK('Detailed Lot Listing'!AB163,'Detailed Lot Listing'!AA163)</f>
        <v>Nicolas Potel, Clos de la Roche Grand Cru</v>
      </c>
      <c r="D163" s="42">
        <v>500</v>
      </c>
      <c r="E163" s="42">
        <v>700</v>
      </c>
    </row>
    <row r="164" spans="1:5" ht="14.85" customHeight="1" x14ac:dyDescent="0.25">
      <c r="A164" s="20">
        <v>162</v>
      </c>
      <c r="B164" s="20">
        <v>2005</v>
      </c>
      <c r="C164" s="44" t="str">
        <f>HYPERLINK('Detailed Lot Listing'!AB164,'Detailed Lot Listing'!AA164)</f>
        <v>Domaine Beaumont, Charmes-Chambertin Grand Cru - In Bond</v>
      </c>
      <c r="D164" s="42">
        <v>700</v>
      </c>
      <c r="E164" s="42">
        <v>900</v>
      </c>
    </row>
    <row r="165" spans="1:5" ht="14.85" customHeight="1" x14ac:dyDescent="0.25">
      <c r="A165" s="20">
        <v>163</v>
      </c>
      <c r="B165" s="20">
        <v>2005</v>
      </c>
      <c r="C165" s="44" t="str">
        <f>HYPERLINK('Detailed Lot Listing'!AB165,'Detailed Lot Listing'!AA165)</f>
        <v>Nicolas Potel, Echezeaux Grand Cru</v>
      </c>
      <c r="D165" s="42">
        <v>900</v>
      </c>
      <c r="E165" s="42">
        <v>1300</v>
      </c>
    </row>
    <row r="166" spans="1:5" ht="14.85" customHeight="1" x14ac:dyDescent="0.25">
      <c r="A166" s="20">
        <v>164</v>
      </c>
      <c r="B166" s="20">
        <v>2005</v>
      </c>
      <c r="C166" s="44" t="str">
        <f>HYPERLINK('Detailed Lot Listing'!AB166,'Detailed Lot Listing'!AA166)</f>
        <v>Nicolas Potel, Clos de la Roche Grand Cru</v>
      </c>
      <c r="D166" s="42">
        <v>500</v>
      </c>
      <c r="E166" s="42">
        <v>700</v>
      </c>
    </row>
    <row r="167" spans="1:5" ht="14.85" customHeight="1" x14ac:dyDescent="0.25">
      <c r="A167" s="20">
        <v>165</v>
      </c>
      <c r="B167" s="20">
        <v>2005</v>
      </c>
      <c r="C167" s="44" t="str">
        <f>HYPERLINK('Detailed Lot Listing'!AB167,'Detailed Lot Listing'!AA167)</f>
        <v>Domaine des Varoilles, Gevrey-Chambertin Premier Cru, La Romanee</v>
      </c>
      <c r="D167" s="42">
        <v>80</v>
      </c>
      <c r="E167" s="42">
        <v>120</v>
      </c>
    </row>
    <row r="168" spans="1:5" ht="14.85" customHeight="1" x14ac:dyDescent="0.25">
      <c r="A168" s="20">
        <v>166</v>
      </c>
      <c r="B168" s="20">
        <v>2005</v>
      </c>
      <c r="C168" s="44" t="str">
        <f>HYPERLINK('Detailed Lot Listing'!AB168,'Detailed Lot Listing'!AA168)</f>
        <v>Domaine Beaumont, Gevrey-Chambertin, Vieilles Vignes - In Bond</v>
      </c>
      <c r="D168" s="42">
        <v>280</v>
      </c>
      <c r="E168" s="42">
        <v>380</v>
      </c>
    </row>
    <row r="169" spans="1:5" ht="14.85" customHeight="1" x14ac:dyDescent="0.25">
      <c r="A169" s="20">
        <v>167</v>
      </c>
      <c r="B169" s="20">
        <v>2005</v>
      </c>
      <c r="C169" s="44" t="str">
        <f>HYPERLINK('Detailed Lot Listing'!AB169,'Detailed Lot Listing'!AA169)</f>
        <v>Domaine Beaumont, Gevrey-Chambertin, Vieilles Vignes - In Bond</v>
      </c>
      <c r="D169" s="42">
        <v>280</v>
      </c>
      <c r="E169" s="42">
        <v>380</v>
      </c>
    </row>
    <row r="170" spans="1:5" ht="14.85" customHeight="1" x14ac:dyDescent="0.25">
      <c r="A170" s="20">
        <v>168</v>
      </c>
      <c r="B170" s="20">
        <v>2007</v>
      </c>
      <c r="C170" s="44" t="str">
        <f>HYPERLINK('Detailed Lot Listing'!AB170,'Detailed Lot Listing'!AA170)</f>
        <v>Paul Jaboulet Aine, Hermitage, La Chapelle Rouge</v>
      </c>
      <c r="D170" s="42">
        <v>400</v>
      </c>
      <c r="E170" s="42">
        <v>500</v>
      </c>
    </row>
    <row r="171" spans="1:5" ht="14.85" customHeight="1" x14ac:dyDescent="0.25">
      <c r="A171" s="20">
        <v>169</v>
      </c>
      <c r="B171" s="20">
        <v>2009</v>
      </c>
      <c r="C171" s="44" t="str">
        <f>HYPERLINK('Detailed Lot Listing'!AB171,'Detailed Lot Listing'!AA171)</f>
        <v>Domaine Armand Rousseau, Mazis-Chambertin Grand Cru</v>
      </c>
      <c r="D171" s="42">
        <v>460</v>
      </c>
      <c r="E171" s="42">
        <v>650</v>
      </c>
    </row>
    <row r="172" spans="1:5" ht="14.85" customHeight="1" x14ac:dyDescent="0.25">
      <c r="A172" s="20">
        <v>170</v>
      </c>
      <c r="B172" s="20">
        <v>2009</v>
      </c>
      <c r="C172" s="44" t="str">
        <f>HYPERLINK('Detailed Lot Listing'!AB172,'Detailed Lot Listing'!AA172)</f>
        <v>Domaine Fourrier, Gevrey-Chambertin, Vieille Vigne</v>
      </c>
      <c r="D172" s="42">
        <v>1000</v>
      </c>
      <c r="E172" s="42">
        <v>1500</v>
      </c>
    </row>
    <row r="173" spans="1:5" ht="14.85" customHeight="1" x14ac:dyDescent="0.25">
      <c r="A173" s="20">
        <v>171</v>
      </c>
      <c r="B173" s="20">
        <v>2010</v>
      </c>
      <c r="C173" s="44" t="str">
        <f>HYPERLINK('Detailed Lot Listing'!AB173,'Detailed Lot Listing'!AA173)</f>
        <v>Aleth Girardin, Pommard Premier Cru, Les Rugiens Bas</v>
      </c>
      <c r="D173" s="42">
        <v>320</v>
      </c>
      <c r="E173" s="42">
        <v>500</v>
      </c>
    </row>
    <row r="174" spans="1:5" ht="14.85" customHeight="1" x14ac:dyDescent="0.25">
      <c r="A174" s="20">
        <v>172</v>
      </c>
      <c r="B174" s="20">
        <v>2011</v>
      </c>
      <c r="C174" s="44" t="str">
        <f>HYPERLINK('Detailed Lot Listing'!AB174,'Detailed Lot Listing'!AA174)</f>
        <v>Maison Jessiaume, Chambertin Grand Cru - In Bond</v>
      </c>
      <c r="D174" s="42">
        <v>340</v>
      </c>
      <c r="E174" s="42">
        <v>460</v>
      </c>
    </row>
    <row r="175" spans="1:5" ht="14.85" customHeight="1" x14ac:dyDescent="0.25">
      <c r="A175" s="20">
        <v>173</v>
      </c>
      <c r="B175" s="20">
        <v>2011</v>
      </c>
      <c r="C175" s="44" t="str">
        <f>HYPERLINK('Detailed Lot Listing'!AB175,'Detailed Lot Listing'!AA175)</f>
        <v>Lucien Le Moine, Griotte-Chambertin Grand Cru (Magnums) - In Bond</v>
      </c>
      <c r="D175" s="42">
        <v>800</v>
      </c>
      <c r="E175" s="42">
        <v>1200</v>
      </c>
    </row>
    <row r="176" spans="1:5" ht="14.85" customHeight="1" x14ac:dyDescent="0.25">
      <c r="A176" s="20">
        <v>174</v>
      </c>
      <c r="B176" s="20">
        <v>2011</v>
      </c>
      <c r="C176" s="44" t="str">
        <f>HYPERLINK('Detailed Lot Listing'!AB176,'Detailed Lot Listing'!AA176)</f>
        <v>Aleth Girardin, Pommard Premier Cru, Les Rugiens Bas</v>
      </c>
      <c r="D176" s="42">
        <v>260</v>
      </c>
      <c r="E176" s="42">
        <v>380</v>
      </c>
    </row>
    <row r="177" spans="1:5" ht="14.85" customHeight="1" x14ac:dyDescent="0.25">
      <c r="A177" s="20">
        <v>175</v>
      </c>
      <c r="B177" s="20">
        <v>2012</v>
      </c>
      <c r="C177" s="44" t="str">
        <f>HYPERLINK('Detailed Lot Listing'!AB177,'Detailed Lot Listing'!AA177)</f>
        <v>Mugneret Gibourg, Echezeaux Grand Cru</v>
      </c>
      <c r="D177" s="42">
        <v>2400</v>
      </c>
      <c r="E177" s="42">
        <v>2800</v>
      </c>
    </row>
    <row r="178" spans="1:5" ht="14.85" customHeight="1" x14ac:dyDescent="0.25">
      <c r="A178" s="20">
        <v>176</v>
      </c>
      <c r="B178" s="20">
        <v>2012</v>
      </c>
      <c r="C178" s="44" t="str">
        <f>HYPERLINK('Detailed Lot Listing'!AB178,'Detailed Lot Listing'!AA178)</f>
        <v>Domaine des Varoilles, Gevrey-Chambertin Premier Cru, Clos des Varoilles</v>
      </c>
      <c r="D178" s="42">
        <v>280</v>
      </c>
      <c r="E178" s="42">
        <v>380</v>
      </c>
    </row>
    <row r="179" spans="1:5" ht="14.85" customHeight="1" x14ac:dyDescent="0.25">
      <c r="A179" s="20">
        <v>177</v>
      </c>
      <c r="B179" s="20">
        <v>2012</v>
      </c>
      <c r="C179" s="44" t="str">
        <f>HYPERLINK('Detailed Lot Listing'!AB179,'Detailed Lot Listing'!AA179)</f>
        <v>Michele et Patrice Rion, Chambolle-Musigny Premier Cru, Les Gruenchers</v>
      </c>
      <c r="D179" s="42">
        <v>400</v>
      </c>
      <c r="E179" s="42">
        <v>500</v>
      </c>
    </row>
    <row r="180" spans="1:5" ht="14.85" customHeight="1" x14ac:dyDescent="0.25">
      <c r="A180" s="20">
        <v>178</v>
      </c>
      <c r="B180" s="20">
        <v>2012</v>
      </c>
      <c r="C180" s="44" t="str">
        <f>HYPERLINK('Detailed Lot Listing'!AB180,'Detailed Lot Listing'!AA180)</f>
        <v>Michele et Patrice Rion, Chambolle-Musigny Premier Cru, Les Charmes</v>
      </c>
      <c r="D180" s="42">
        <v>560</v>
      </c>
      <c r="E180" s="42">
        <v>650</v>
      </c>
    </row>
    <row r="181" spans="1:5" ht="14.85" customHeight="1" x14ac:dyDescent="0.25">
      <c r="A181" s="20">
        <v>179</v>
      </c>
      <c r="B181" s="20">
        <v>2012</v>
      </c>
      <c r="C181" s="44" t="str">
        <f>HYPERLINK('Detailed Lot Listing'!AB181,'Detailed Lot Listing'!AA181)</f>
        <v>Michele et Patrice Rion, Nuits-Saint-Georges Premier Cru, Clos Saint-Marc</v>
      </c>
      <c r="D181" s="42">
        <v>100</v>
      </c>
      <c r="E181" s="42">
        <v>140</v>
      </c>
    </row>
    <row r="182" spans="1:5" ht="14.85" customHeight="1" x14ac:dyDescent="0.25">
      <c r="A182" s="20">
        <v>180</v>
      </c>
      <c r="B182" s="20">
        <v>2012</v>
      </c>
      <c r="C182" s="44" t="str">
        <f>HYPERLINK('Detailed Lot Listing'!AB182,'Detailed Lot Listing'!AA182)</f>
        <v>Aleth Girardin, Pommard Premier Cru, Les Epenots</v>
      </c>
      <c r="D182" s="42">
        <v>400</v>
      </c>
      <c r="E182" s="42">
        <v>600</v>
      </c>
    </row>
    <row r="183" spans="1:5" ht="14.85" customHeight="1" x14ac:dyDescent="0.25">
      <c r="A183" s="20">
        <v>181</v>
      </c>
      <c r="B183" s="20">
        <v>2012</v>
      </c>
      <c r="C183" s="44" t="str">
        <f>HYPERLINK('Detailed Lot Listing'!AB183,'Detailed Lot Listing'!AA183)</f>
        <v>Aleth Girardin, Pommard Premier Cru, Les Rugiens Bas</v>
      </c>
      <c r="D183" s="42">
        <v>400</v>
      </c>
      <c r="E183" s="42">
        <v>600</v>
      </c>
    </row>
    <row r="184" spans="1:5" ht="14.85" customHeight="1" x14ac:dyDescent="0.25">
      <c r="A184" s="20">
        <v>182</v>
      </c>
      <c r="B184" s="20">
        <v>2014</v>
      </c>
      <c r="C184" s="44" t="str">
        <f>HYPERLINK('Detailed Lot Listing'!AB184,'Detailed Lot Listing'!AA184)</f>
        <v>Bernard Dugat-Py, Charmes-Chambertin Grand Cru</v>
      </c>
      <c r="D184" s="42">
        <v>850</v>
      </c>
      <c r="E184" s="42">
        <v>950</v>
      </c>
    </row>
    <row r="185" spans="1:5" ht="14.85" customHeight="1" x14ac:dyDescent="0.25">
      <c r="A185" s="20">
        <v>183</v>
      </c>
      <c r="B185" s="20">
        <v>2014</v>
      </c>
      <c r="C185" s="44" t="str">
        <f>HYPERLINK('Detailed Lot Listing'!AB185,'Detailed Lot Listing'!AA185)</f>
        <v>Bernard Dugat-Py, Mazis-Chambertin Grand Cru</v>
      </c>
      <c r="D185" s="42">
        <v>950</v>
      </c>
      <c r="E185" s="42">
        <v>1050</v>
      </c>
    </row>
    <row r="186" spans="1:5" ht="14.85" customHeight="1" x14ac:dyDescent="0.25">
      <c r="A186" s="20">
        <v>184</v>
      </c>
      <c r="B186" s="20">
        <v>2014</v>
      </c>
      <c r="C186" s="44" t="str">
        <f>HYPERLINK('Detailed Lot Listing'!AB186,'Detailed Lot Listing'!AA186)</f>
        <v>Domaine Georges Mugneret, Clos de Vougeot Grand Cru</v>
      </c>
      <c r="D186" s="42">
        <v>2200</v>
      </c>
      <c r="E186" s="42">
        <v>2600</v>
      </c>
    </row>
    <row r="187" spans="1:5" ht="14.85" customHeight="1" x14ac:dyDescent="0.25">
      <c r="A187" s="20">
        <v>185</v>
      </c>
      <c r="B187" s="20">
        <v>2014</v>
      </c>
      <c r="C187" s="44" t="str">
        <f>HYPERLINK('Detailed Lot Listing'!AB187,'Detailed Lot Listing'!AA187)</f>
        <v>Jacques-Frederic Mugnier, Bonnes Mares Grand Cru</v>
      </c>
      <c r="D187" s="42">
        <v>2500</v>
      </c>
      <c r="E187" s="42">
        <v>2800</v>
      </c>
    </row>
    <row r="188" spans="1:5" ht="14.85" customHeight="1" x14ac:dyDescent="0.25">
      <c r="A188" s="20">
        <v>186</v>
      </c>
      <c r="B188" s="20">
        <v>2014</v>
      </c>
      <c r="C188" s="44" t="str">
        <f>HYPERLINK('Detailed Lot Listing'!AB188,'Detailed Lot Listing'!AA188)</f>
        <v>Michele et Patrice Rion, Chambolle-Musigny Premier Cru, Les Fuees</v>
      </c>
      <c r="D188" s="42">
        <v>260</v>
      </c>
      <c r="E188" s="42">
        <v>340</v>
      </c>
    </row>
    <row r="189" spans="1:5" ht="14.85" customHeight="1" x14ac:dyDescent="0.25">
      <c r="A189" s="20">
        <v>187</v>
      </c>
      <c r="B189" s="20">
        <v>2014</v>
      </c>
      <c r="C189" s="44" t="str">
        <f>HYPERLINK('Detailed Lot Listing'!AB189,'Detailed Lot Listing'!AA189)</f>
        <v>Michele et Patrice Rion, Chambolle-Musigny Premier Cru, Les Charmes</v>
      </c>
      <c r="D189" s="42">
        <v>560</v>
      </c>
      <c r="E189" s="42">
        <v>650</v>
      </c>
    </row>
    <row r="190" spans="1:5" ht="14.85" customHeight="1" x14ac:dyDescent="0.25">
      <c r="A190" s="20">
        <v>188</v>
      </c>
      <c r="B190" s="20">
        <v>2014</v>
      </c>
      <c r="C190" s="44" t="str">
        <f>HYPERLINK('Detailed Lot Listing'!AB190,'Detailed Lot Listing'!AA190)</f>
        <v>Aleth Girardin, Pommard Premier Cru, Les Rugiens Bas</v>
      </c>
      <c r="D190" s="42">
        <v>400</v>
      </c>
      <c r="E190" s="42">
        <v>600</v>
      </c>
    </row>
    <row r="191" spans="1:5" ht="14.85" customHeight="1" x14ac:dyDescent="0.25">
      <c r="A191" s="20">
        <v>189</v>
      </c>
      <c r="B191" s="20">
        <v>2014</v>
      </c>
      <c r="C191" s="44" t="str">
        <f>HYPERLINK('Detailed Lot Listing'!AB191,'Detailed Lot Listing'!AA191)</f>
        <v>Joseph Drouhin, Chorey-les-Beaune</v>
      </c>
      <c r="D191" s="42">
        <v>150</v>
      </c>
      <c r="E191" s="42">
        <v>200</v>
      </c>
    </row>
    <row r="192" spans="1:5" ht="14.85" customHeight="1" x14ac:dyDescent="0.25">
      <c r="A192" s="20">
        <v>190</v>
      </c>
      <c r="B192" s="20">
        <v>2014</v>
      </c>
      <c r="C192" s="44" t="str">
        <f>HYPERLINK('Detailed Lot Listing'!AB192,'Detailed Lot Listing'!AA192)</f>
        <v>Joseph Drouhin, Chorey-les-Beaune</v>
      </c>
      <c r="D192" s="42">
        <v>150</v>
      </c>
      <c r="E192" s="42">
        <v>200</v>
      </c>
    </row>
    <row r="193" spans="1:5" ht="14.85" customHeight="1" x14ac:dyDescent="0.25">
      <c r="A193" s="20">
        <v>191</v>
      </c>
      <c r="B193" s="20">
        <v>2015</v>
      </c>
      <c r="C193" s="44" t="str">
        <f>HYPERLINK('Detailed Lot Listing'!AB193,'Detailed Lot Listing'!AA193)</f>
        <v>Domaine des Lambrays, Clos des Lambrays Grand Cru - In Bond</v>
      </c>
      <c r="D193" s="42">
        <v>1000</v>
      </c>
      <c r="E193" s="42">
        <v>1200</v>
      </c>
    </row>
    <row r="194" spans="1:5" ht="14.85" customHeight="1" x14ac:dyDescent="0.25">
      <c r="A194" s="20">
        <v>192</v>
      </c>
      <c r="B194" s="20">
        <v>2015</v>
      </c>
      <c r="C194" s="44" t="str">
        <f>HYPERLINK('Detailed Lot Listing'!AB194,'Detailed Lot Listing'!AA194)</f>
        <v>Domaine Albert Bichot (Pavillon), Pommard Premier Cru, Les Rugiens - In Bond</v>
      </c>
      <c r="D194" s="42">
        <v>260</v>
      </c>
      <c r="E194" s="42">
        <v>360</v>
      </c>
    </row>
    <row r="195" spans="1:5" ht="14.85" customHeight="1" x14ac:dyDescent="0.25">
      <c r="A195" s="20">
        <v>193</v>
      </c>
      <c r="B195" s="20">
        <v>2015</v>
      </c>
      <c r="C195" s="44" t="str">
        <f>HYPERLINK('Detailed Lot Listing'!AB195,'Detailed Lot Listing'!AA195)</f>
        <v>Chateau de Meursault, Bourgogne, du Chateau Pinot Noir</v>
      </c>
      <c r="D195" s="42">
        <v>150</v>
      </c>
      <c r="E195" s="42">
        <v>200</v>
      </c>
    </row>
    <row r="196" spans="1:5" ht="14.85" customHeight="1" x14ac:dyDescent="0.25">
      <c r="A196" s="20">
        <v>194</v>
      </c>
      <c r="B196" s="20">
        <v>2016</v>
      </c>
      <c r="C196" s="44" t="str">
        <f>HYPERLINK('Detailed Lot Listing'!AB196,'Detailed Lot Listing'!AA196)</f>
        <v>Laroze de Drouhin, Gevrey-Chambertin, Pinot Noir</v>
      </c>
      <c r="D196" s="42">
        <v>340</v>
      </c>
      <c r="E196" s="42">
        <v>420</v>
      </c>
    </row>
    <row r="197" spans="1:5" ht="14.85" customHeight="1" x14ac:dyDescent="0.25">
      <c r="A197" s="20">
        <v>195</v>
      </c>
      <c r="B197" s="20">
        <v>2016</v>
      </c>
      <c r="C197" s="44" t="str">
        <f>HYPERLINK('Detailed Lot Listing'!AB197,'Detailed Lot Listing'!AA197)</f>
        <v>Chateau de Meursault, Bourgogne, du Chateau Pinot Noir</v>
      </c>
      <c r="D197" s="42">
        <v>150</v>
      </c>
      <c r="E197" s="42">
        <v>200</v>
      </c>
    </row>
    <row r="198" spans="1:5" ht="14.85" customHeight="1" x14ac:dyDescent="0.25">
      <c r="A198" s="20">
        <v>196</v>
      </c>
      <c r="B198" s="20">
        <v>2017</v>
      </c>
      <c r="C198" s="44" t="str">
        <f>HYPERLINK('Detailed Lot Listing'!AB198,'Detailed Lot Listing'!AA198)</f>
        <v>Thibault Liger-Belair, Nuits-Saint-Georges Premier Cru, Les Saint-Georges - In Bond</v>
      </c>
      <c r="D198" s="42">
        <v>280</v>
      </c>
      <c r="E198" s="42">
        <v>380</v>
      </c>
    </row>
    <row r="199" spans="1:5" ht="14.85" customHeight="1" x14ac:dyDescent="0.25">
      <c r="A199" s="20">
        <v>197</v>
      </c>
      <c r="B199" s="20">
        <v>2018</v>
      </c>
      <c r="C199" s="44" t="str">
        <f>HYPERLINK('Detailed Lot Listing'!AB199,'Detailed Lot Listing'!AA199)</f>
        <v>Frederic Esmonin, Gevrey-Chambertin Premier Cru, Estournelles-Saint-Jacques - In Bond</v>
      </c>
      <c r="D199" s="42">
        <v>140</v>
      </c>
      <c r="E199" s="42">
        <v>180</v>
      </c>
    </row>
    <row r="200" spans="1:5" ht="14.85" customHeight="1" x14ac:dyDescent="0.25">
      <c r="A200" s="20">
        <v>198</v>
      </c>
      <c r="B200" s="20">
        <v>2018</v>
      </c>
      <c r="C200" s="44" t="str">
        <f>HYPERLINK('Detailed Lot Listing'!AB200,'Detailed Lot Listing'!AA200)</f>
        <v>Domaine Julien Gerard &amp; Fils, Aloxe-Corton Premier Cru, Les Valozieres (Magnums)</v>
      </c>
      <c r="D200" s="42">
        <v>240</v>
      </c>
      <c r="E200" s="42">
        <v>320</v>
      </c>
    </row>
    <row r="201" spans="1:5" ht="14.85" customHeight="1" x14ac:dyDescent="0.25">
      <c r="A201" s="20">
        <v>199</v>
      </c>
      <c r="B201" s="20">
        <v>2019</v>
      </c>
      <c r="C201" s="44" t="str">
        <f>HYPERLINK('Detailed Lot Listing'!AB201,'Detailed Lot Listing'!AA201)</f>
        <v>Henri Magnien, Gevrey-Chambertin Premier Cru, Les Cazetiers - In Bond</v>
      </c>
      <c r="D201" s="42">
        <v>300</v>
      </c>
      <c r="E201" s="42">
        <v>380</v>
      </c>
    </row>
    <row r="202" spans="1:5" ht="14.85" customHeight="1" x14ac:dyDescent="0.25">
      <c r="A202" s="20">
        <v>200</v>
      </c>
      <c r="B202" s="20">
        <v>2019</v>
      </c>
      <c r="C202" s="44" t="str">
        <f>HYPERLINK('Detailed Lot Listing'!AB202,'Detailed Lot Listing'!AA202)</f>
        <v>Lignier-Michelot, Morey-Saint-Denis Premier Cru, Les Chenevery - In Bond</v>
      </c>
      <c r="D202" s="42">
        <v>240</v>
      </c>
      <c r="E202" s="42">
        <v>280</v>
      </c>
    </row>
    <row r="203" spans="1:5" ht="14.85" customHeight="1" x14ac:dyDescent="0.25">
      <c r="A203" s="20">
        <v>201</v>
      </c>
      <c r="B203" s="20">
        <v>2019</v>
      </c>
      <c r="C203" s="44" t="str">
        <f>HYPERLINK('Detailed Lot Listing'!AB203,'Detailed Lot Listing'!AA203)</f>
        <v>Domaine Anne-Francoise Gros, Vosne-Romanee, Aux Reas - In Bond</v>
      </c>
      <c r="D203" s="42">
        <v>400</v>
      </c>
      <c r="E203" s="42">
        <v>500</v>
      </c>
    </row>
    <row r="204" spans="1:5" ht="14.85" customHeight="1" x14ac:dyDescent="0.25">
      <c r="A204" s="20">
        <v>202</v>
      </c>
      <c r="B204" s="20">
        <v>2019</v>
      </c>
      <c r="C204" s="44" t="str">
        <f>HYPERLINK('Detailed Lot Listing'!AB204,'Detailed Lot Listing'!AA204)</f>
        <v>Prieure Roch, Nuits-Saint-Georges Premier Cru - In Bond</v>
      </c>
      <c r="D204" s="42">
        <v>1000</v>
      </c>
      <c r="E204" s="42">
        <v>1500</v>
      </c>
    </row>
    <row r="205" spans="1:5" ht="14.85" customHeight="1" x14ac:dyDescent="0.25">
      <c r="A205" s="20">
        <v>203</v>
      </c>
      <c r="B205" s="20">
        <v>2019</v>
      </c>
      <c r="C205" s="44" t="str">
        <f>HYPERLINK('Detailed Lot Listing'!AB205,'Detailed Lot Listing'!AA205)</f>
        <v>Jean-Claude Ramonet, Chassagne-Montrachet Premier Cru, Morgeot Rouge - In Bond</v>
      </c>
      <c r="D205" s="42">
        <v>380</v>
      </c>
      <c r="E205" s="42">
        <v>480</v>
      </c>
    </row>
    <row r="206" spans="1:5" ht="14.85" customHeight="1" x14ac:dyDescent="0.25">
      <c r="A206" s="20">
        <v>204</v>
      </c>
      <c r="B206" s="20">
        <v>2019</v>
      </c>
      <c r="C206" s="44" t="str">
        <f>HYPERLINK('Detailed Lot Listing'!AB206,'Detailed Lot Listing'!AA206)</f>
        <v>Bernard Dugat-Py, Gevrey-Chambertin, Vieilles Vignes - In Bond</v>
      </c>
      <c r="D206" s="42">
        <v>360</v>
      </c>
      <c r="E206" s="42">
        <v>460</v>
      </c>
    </row>
    <row r="207" spans="1:5" ht="14.85" customHeight="1" x14ac:dyDescent="0.25">
      <c r="A207" s="20">
        <v>205</v>
      </c>
      <c r="B207" s="20">
        <v>2019</v>
      </c>
      <c r="C207" s="44" t="str">
        <f>HYPERLINK('Detailed Lot Listing'!AB207,'Detailed Lot Listing'!AA207)</f>
        <v>Prieure Roch, Ladoix, Le Clou Rouge - In Bond</v>
      </c>
      <c r="D207" s="42">
        <v>400</v>
      </c>
      <c r="E207" s="42">
        <v>500</v>
      </c>
    </row>
    <row r="208" spans="1:5" ht="14.85" customHeight="1" x14ac:dyDescent="0.25">
      <c r="A208" s="20">
        <v>206</v>
      </c>
      <c r="B208" s="20">
        <v>2020</v>
      </c>
      <c r="C208" s="44" t="str">
        <f>HYPERLINK('Detailed Lot Listing'!AB208,'Detailed Lot Listing'!AA208)</f>
        <v>Bernard Dugat-Py, Charmes-Chambertin Grand Cru - In Bond</v>
      </c>
      <c r="D208" s="42">
        <v>800</v>
      </c>
      <c r="E208" s="42">
        <v>1200</v>
      </c>
    </row>
    <row r="209" spans="1:5" ht="14.85" customHeight="1" x14ac:dyDescent="0.25">
      <c r="A209" s="20">
        <v>207</v>
      </c>
      <c r="B209" s="20">
        <v>2020</v>
      </c>
      <c r="C209" s="44" t="str">
        <f>HYPERLINK('Detailed Lot Listing'!AB209,'Detailed Lot Listing'!AA209)</f>
        <v>Ballot Millot, Volnay Premier Cru, Santenots - In Bond</v>
      </c>
      <c r="D209" s="42">
        <v>280</v>
      </c>
      <c r="E209" s="42">
        <v>340</v>
      </c>
    </row>
    <row r="210" spans="1:5" ht="14.85" customHeight="1" x14ac:dyDescent="0.25">
      <c r="A210" s="20">
        <v>208</v>
      </c>
      <c r="B210" s="20">
        <v>2020</v>
      </c>
      <c r="C210" s="44" t="str">
        <f>HYPERLINK('Detailed Lot Listing'!AB210,'Detailed Lot Listing'!AA210)</f>
        <v>Vaudoisey-Creusefond, Pommard Premier Cru, Les Charmots</v>
      </c>
      <c r="D210" s="42">
        <v>280</v>
      </c>
      <c r="E210" s="42">
        <v>380</v>
      </c>
    </row>
    <row r="211" spans="1:5" ht="14.85" customHeight="1" x14ac:dyDescent="0.25">
      <c r="A211" s="20">
        <v>209</v>
      </c>
      <c r="B211" s="20">
        <v>2020</v>
      </c>
      <c r="C211" s="44" t="str">
        <f>HYPERLINK('Detailed Lot Listing'!AB211,'Detailed Lot Listing'!AA211)</f>
        <v>Bernard Dugat-Py, Gevrey-Chambertin, Vieilles Vignes - In Bond</v>
      </c>
      <c r="D211" s="42">
        <v>360</v>
      </c>
      <c r="E211" s="42">
        <v>460</v>
      </c>
    </row>
    <row r="212" spans="1:5" ht="14.85" customHeight="1" x14ac:dyDescent="0.25">
      <c r="A212" s="20">
        <v>210</v>
      </c>
      <c r="B212" s="20">
        <v>2020</v>
      </c>
      <c r="C212" s="44" t="str">
        <f>HYPERLINK('Detailed Lot Listing'!AB212,'Detailed Lot Listing'!AA212)</f>
        <v>Domaine Denis Bachelet, Gevrey-Chambertin, Vieilles Vignes - In Bond</v>
      </c>
      <c r="D212" s="42">
        <v>380</v>
      </c>
      <c r="E212" s="42">
        <v>480</v>
      </c>
    </row>
    <row r="213" spans="1:5" ht="14.85" customHeight="1" x14ac:dyDescent="0.25">
      <c r="A213" s="20">
        <v>211</v>
      </c>
      <c r="B213" s="20">
        <v>2020</v>
      </c>
      <c r="C213" s="44" t="str">
        <f>HYPERLINK('Detailed Lot Listing'!AB213,'Detailed Lot Listing'!AA213)</f>
        <v>Thibault Liger-Belair, Chambolle-Musigny, Vieilles Vignes - In Bond</v>
      </c>
      <c r="D213" s="42">
        <v>500</v>
      </c>
      <c r="E213" s="42">
        <v>600</v>
      </c>
    </row>
    <row r="214" spans="1:5" ht="14.85" customHeight="1" x14ac:dyDescent="0.25">
      <c r="A214" s="20">
        <v>212</v>
      </c>
      <c r="B214" s="20">
        <v>2020</v>
      </c>
      <c r="C214" s="44" t="str">
        <f>HYPERLINK('Detailed Lot Listing'!AB214,'Detailed Lot Listing'!AA214)</f>
        <v>Jean Foillard, Morgon, Cote du Py - In Bond</v>
      </c>
      <c r="D214" s="42">
        <v>260</v>
      </c>
      <c r="E214" s="42">
        <v>340</v>
      </c>
    </row>
    <row r="215" spans="1:5" ht="14.85" customHeight="1" x14ac:dyDescent="0.25">
      <c r="A215" s="20">
        <v>213</v>
      </c>
      <c r="B215" s="20">
        <v>2022</v>
      </c>
      <c r="C215" s="44" t="str">
        <f>HYPERLINK('Detailed Lot Listing'!AB215,'Detailed Lot Listing'!AA215)</f>
        <v>Domaine Georges Roumier, Bourgogne, Rouge</v>
      </c>
      <c r="D215" s="42">
        <v>300</v>
      </c>
      <c r="E215" s="42">
        <v>400</v>
      </c>
    </row>
    <row r="216" spans="1:5" ht="14.85" customHeight="1" x14ac:dyDescent="0.25">
      <c r="A216" s="20">
        <v>214</v>
      </c>
      <c r="B216" s="20">
        <v>2022</v>
      </c>
      <c r="C216" s="44" t="str">
        <f>HYPERLINK('Detailed Lot Listing'!AB216,'Detailed Lot Listing'!AA216)</f>
        <v>Mark Haisma, Gevrey-Chambertin Premier Cru</v>
      </c>
      <c r="D216" s="42">
        <v>180</v>
      </c>
      <c r="E216" s="42">
        <v>240</v>
      </c>
    </row>
    <row r="217" spans="1:5" ht="14.85" customHeight="1" x14ac:dyDescent="0.25">
      <c r="A217" s="20">
        <v>215</v>
      </c>
      <c r="B217" s="20">
        <v>2022</v>
      </c>
      <c r="C217" s="44" t="str">
        <f>HYPERLINK('Detailed Lot Listing'!AB217,'Detailed Lot Listing'!AA217)</f>
        <v>Mark Haisma, Gevrey-Chambertin Premier Cru</v>
      </c>
      <c r="D217" s="42">
        <v>280</v>
      </c>
      <c r="E217" s="42">
        <v>380</v>
      </c>
    </row>
    <row r="218" spans="1:5" ht="14.85" customHeight="1" x14ac:dyDescent="0.25">
      <c r="A218" s="20">
        <v>216</v>
      </c>
      <c r="B218" s="20">
        <v>2022</v>
      </c>
      <c r="C218" s="44" t="str">
        <f>HYPERLINK('Detailed Lot Listing'!AB218,'Detailed Lot Listing'!AA218)</f>
        <v>Mark Haisma, Morey-Saint-Denis Premier Cru, Les Chaffots</v>
      </c>
      <c r="D218" s="42">
        <v>180</v>
      </c>
      <c r="E218" s="42">
        <v>240</v>
      </c>
    </row>
    <row r="219" spans="1:5" ht="14.85" customHeight="1" x14ac:dyDescent="0.25">
      <c r="A219" s="20">
        <v>217</v>
      </c>
      <c r="B219" s="20">
        <v>2022</v>
      </c>
      <c r="C219" s="44" t="str">
        <f>HYPERLINK('Detailed Lot Listing'!AB219,'Detailed Lot Listing'!AA219)</f>
        <v>Domaine Jean Vaudoisey, Bourgogne, Pinot Noir</v>
      </c>
      <c r="D219" s="42">
        <v>140</v>
      </c>
      <c r="E219" s="42">
        <v>180</v>
      </c>
    </row>
    <row r="220" spans="1:5" ht="14.85" customHeight="1" x14ac:dyDescent="0.25">
      <c r="A220" s="20">
        <v>218</v>
      </c>
      <c r="B220" s="20">
        <v>2022</v>
      </c>
      <c r="C220" s="44" t="str">
        <f>HYPERLINK('Detailed Lot Listing'!AB220,'Detailed Lot Listing'!AA220)</f>
        <v>Theo Dancer Roc Breia Pinot Noir, Vin de France - In Bond</v>
      </c>
      <c r="D220" s="42">
        <v>200</v>
      </c>
      <c r="E220" s="42">
        <v>280</v>
      </c>
    </row>
    <row r="221" spans="1:5" ht="14.85" customHeight="1" x14ac:dyDescent="0.25">
      <c r="A221" s="20">
        <v>219</v>
      </c>
      <c r="B221" s="20" t="s">
        <v>54</v>
      </c>
      <c r="C221" s="44" t="str">
        <f>HYPERLINK('Detailed Lot Listing'!AB221,'Detailed Lot Listing'!AA221)</f>
        <v>1967/1972 Mixed Lot of Grand &amp; Premier Cru Burgundy</v>
      </c>
      <c r="D221" s="42">
        <v>300</v>
      </c>
      <c r="E221" s="42">
        <v>500</v>
      </c>
    </row>
    <row r="222" spans="1:5" ht="14.85" customHeight="1" x14ac:dyDescent="0.25">
      <c r="A222" s="20">
        <v>220</v>
      </c>
      <c r="B222" s="20" t="s">
        <v>54</v>
      </c>
      <c r="C222" s="44" t="str">
        <f>HYPERLINK('Detailed Lot Listing'!AB222,'Detailed Lot Listing'!AA222)</f>
        <v>1983/2019 A Fine Mixed Lot of Burgundy</v>
      </c>
      <c r="D222" s="42">
        <v>380</v>
      </c>
      <c r="E222" s="42">
        <v>550</v>
      </c>
    </row>
    <row r="223" spans="1:5" ht="14.85" customHeight="1" x14ac:dyDescent="0.25">
      <c r="A223" s="20">
        <v>221</v>
      </c>
      <c r="B223" s="20" t="s">
        <v>54</v>
      </c>
      <c r="C223" s="44" t="str">
        <f>HYPERLINK('Detailed Lot Listing'!AB223,'Detailed Lot Listing'!AA223)</f>
        <v>2002/2005 Mixed Lot of Red Burgundy</v>
      </c>
      <c r="D223" s="42">
        <v>380</v>
      </c>
      <c r="E223" s="42">
        <v>480</v>
      </c>
    </row>
    <row r="224" spans="1:5" ht="14.85" customHeight="1" x14ac:dyDescent="0.25">
      <c r="A224" s="20">
        <v>222</v>
      </c>
      <c r="B224" s="20" t="s">
        <v>54</v>
      </c>
      <c r="C224" s="44" t="str">
        <f>HYPERLINK('Detailed Lot Listing'!AB224,'Detailed Lot Listing'!AA224)</f>
        <v>2008/2012 Mixed Lot of Burgundy</v>
      </c>
      <c r="D224" s="42">
        <v>200</v>
      </c>
      <c r="E224" s="42">
        <v>300</v>
      </c>
    </row>
    <row r="225" spans="1:5" ht="14.85" customHeight="1" x14ac:dyDescent="0.25">
      <c r="A225" s="20">
        <v>223</v>
      </c>
      <c r="B225" s="20" t="s">
        <v>54</v>
      </c>
      <c r="C225" s="44" t="str">
        <f>HYPERLINK('Detailed Lot Listing'!AB225,'Detailed Lot Listing'!AA225)</f>
        <v>2010/2019 Mixed Lot of Gevrey Chambertin</v>
      </c>
      <c r="D225" s="42">
        <v>240</v>
      </c>
      <c r="E225" s="42">
        <v>340</v>
      </c>
    </row>
    <row r="226" spans="1:5" ht="14.85" customHeight="1" x14ac:dyDescent="0.25">
      <c r="A226" s="20">
        <v>224</v>
      </c>
      <c r="B226" s="20" t="s">
        <v>54</v>
      </c>
      <c r="C226" s="44" t="str">
        <f>HYPERLINK('Detailed Lot Listing'!AB226,'Detailed Lot Listing'!AA226)</f>
        <v>2015/2019 Mixed Lot of Gevrey Chambertin</v>
      </c>
      <c r="D226" s="42">
        <v>240</v>
      </c>
      <c r="E226" s="42">
        <v>340</v>
      </c>
    </row>
    <row r="227" spans="1:5" ht="14.85" customHeight="1" x14ac:dyDescent="0.25">
      <c r="A227" s="20">
        <v>225</v>
      </c>
      <c r="B227" s="20">
        <v>1991</v>
      </c>
      <c r="C227" s="44" t="str">
        <f>HYPERLINK('Detailed Lot Listing'!AB227,'Detailed Lot Listing'!AA227)</f>
        <v>Domaine Bachelet Ramonet, Bienvenues-Batard-Montrachet Grand Cru</v>
      </c>
      <c r="D227" s="42">
        <v>900</v>
      </c>
      <c r="E227" s="42">
        <v>1400</v>
      </c>
    </row>
    <row r="228" spans="1:5" ht="14.85" customHeight="1" x14ac:dyDescent="0.25">
      <c r="A228" s="20">
        <v>226</v>
      </c>
      <c r="B228" s="20">
        <v>1991</v>
      </c>
      <c r="C228" s="44" t="str">
        <f>HYPERLINK('Detailed Lot Listing'!AB228,'Detailed Lot Listing'!AA228)</f>
        <v>Domaine Bachelet Ramonet, Chassagne-Montrachet Premier Cru, Les Ruchottes</v>
      </c>
      <c r="D228" s="42">
        <v>380</v>
      </c>
      <c r="E228" s="42">
        <v>600</v>
      </c>
    </row>
    <row r="229" spans="1:5" ht="14.85" customHeight="1" x14ac:dyDescent="0.25">
      <c r="A229" s="20">
        <v>227</v>
      </c>
      <c r="B229" s="20">
        <v>2005</v>
      </c>
      <c r="C229" s="44" t="str">
        <f>HYPERLINK('Detailed Lot Listing'!AB229,'Detailed Lot Listing'!AA229)</f>
        <v>Domaine Henri Boillot, Puligny-Montrachet - In Bond</v>
      </c>
      <c r="D229" s="42">
        <v>300</v>
      </c>
      <c r="E229" s="42">
        <v>400</v>
      </c>
    </row>
    <row r="230" spans="1:5" ht="14.85" customHeight="1" x14ac:dyDescent="0.25">
      <c r="A230" s="20">
        <v>228</v>
      </c>
      <c r="B230" s="20">
        <v>2005</v>
      </c>
      <c r="C230" s="44" t="str">
        <f>HYPERLINK('Detailed Lot Listing'!AB230,'Detailed Lot Listing'!AA230)</f>
        <v>Domaine Henri Boillot, Puligny-Montrachet - In Bond</v>
      </c>
      <c r="D230" s="42">
        <v>300</v>
      </c>
      <c r="E230" s="42">
        <v>400</v>
      </c>
    </row>
    <row r="231" spans="1:5" ht="14.85" customHeight="1" x14ac:dyDescent="0.25">
      <c r="A231" s="20">
        <v>229</v>
      </c>
      <c r="B231" s="20">
        <v>2013</v>
      </c>
      <c r="C231" s="44" t="str">
        <f>HYPERLINK('Detailed Lot Listing'!AB231,'Detailed Lot Listing'!AA231)</f>
        <v>Domaine Roulot, Meursault Premier Cru, Les Boucheres</v>
      </c>
      <c r="D231" s="42">
        <v>1000</v>
      </c>
      <c r="E231" s="42">
        <v>1300</v>
      </c>
    </row>
    <row r="232" spans="1:5" ht="14.85" customHeight="1" x14ac:dyDescent="0.25">
      <c r="A232" s="20">
        <v>230</v>
      </c>
      <c r="B232" s="20">
        <v>2014</v>
      </c>
      <c r="C232" s="44" t="str">
        <f>HYPERLINK('Detailed Lot Listing'!AB232,'Detailed Lot Listing'!AA232)</f>
        <v>Bachelet-Monnot, Puligny-Montrachet Premier Cru, Les Folatieres - In Bond</v>
      </c>
      <c r="D232" s="42">
        <v>500</v>
      </c>
      <c r="E232" s="42">
        <v>700</v>
      </c>
    </row>
    <row r="233" spans="1:5" ht="14.85" customHeight="1" x14ac:dyDescent="0.25">
      <c r="A233" s="20">
        <v>231</v>
      </c>
      <c r="B233" s="20">
        <v>2014</v>
      </c>
      <c r="C233" s="44" t="str">
        <f>HYPERLINK('Detailed Lot Listing'!AB233,'Detailed Lot Listing'!AA233)</f>
        <v>Domaine Roger Belland, Criots-Batard-Montrachet Grand Cru</v>
      </c>
      <c r="D233" s="42">
        <v>800</v>
      </c>
      <c r="E233" s="42">
        <v>1200</v>
      </c>
    </row>
    <row r="234" spans="1:5" ht="14.85" customHeight="1" x14ac:dyDescent="0.25">
      <c r="A234" s="20">
        <v>232</v>
      </c>
      <c r="B234" s="20">
        <v>2015</v>
      </c>
      <c r="C234" s="44" t="str">
        <f>HYPERLINK('Detailed Lot Listing'!AB234,'Detailed Lot Listing'!AA234)</f>
        <v>Domaine de la Bongran, Vire-Clesse - In Bond</v>
      </c>
      <c r="D234" s="42">
        <v>220</v>
      </c>
      <c r="E234" s="42">
        <v>260</v>
      </c>
    </row>
    <row r="235" spans="1:5" ht="14.85" customHeight="1" x14ac:dyDescent="0.25">
      <c r="A235" s="20">
        <v>233</v>
      </c>
      <c r="B235" s="20">
        <v>2015</v>
      </c>
      <c r="C235" s="44" t="str">
        <f>HYPERLINK('Detailed Lot Listing'!AB235,'Detailed Lot Listing'!AA235)</f>
        <v>Domaine Roger Belland, Criots-Batard-Montrachet Grand Cru</v>
      </c>
      <c r="D235" s="42">
        <v>600</v>
      </c>
      <c r="E235" s="42">
        <v>800</v>
      </c>
    </row>
    <row r="236" spans="1:5" ht="14.85" customHeight="1" x14ac:dyDescent="0.25">
      <c r="A236" s="20">
        <v>234</v>
      </c>
      <c r="B236" s="20">
        <v>2016</v>
      </c>
      <c r="C236" s="44" t="str">
        <f>HYPERLINK('Detailed Lot Listing'!AB236,'Detailed Lot Listing'!AA236)</f>
        <v>Domaine Leflaive, Macon, Verze</v>
      </c>
      <c r="D236" s="42">
        <v>380</v>
      </c>
      <c r="E236" s="42">
        <v>480</v>
      </c>
    </row>
    <row r="237" spans="1:5" ht="14.85" customHeight="1" x14ac:dyDescent="0.25">
      <c r="A237" s="20">
        <v>235</v>
      </c>
      <c r="B237" s="20">
        <v>2017</v>
      </c>
      <c r="C237" s="44" t="str">
        <f>HYPERLINK('Detailed Lot Listing'!AB237,'Detailed Lot Listing'!AA237)</f>
        <v>Pierre-Yves Colin-Morey, Pernand-Vergelesses, Sous Fretille</v>
      </c>
      <c r="D237" s="42">
        <v>180</v>
      </c>
      <c r="E237" s="42">
        <v>220</v>
      </c>
    </row>
    <row r="238" spans="1:5" ht="14.85" customHeight="1" x14ac:dyDescent="0.25">
      <c r="A238" s="20">
        <v>236</v>
      </c>
      <c r="B238" s="20">
        <v>2017</v>
      </c>
      <c r="C238" s="44" t="str">
        <f>HYPERLINK('Detailed Lot Listing'!AB238,'Detailed Lot Listing'!AA238)</f>
        <v>Pierre-Yves Colin-Morey, Puligny-Montrachet Premier Cru, La Garenne</v>
      </c>
      <c r="D238" s="42">
        <v>800</v>
      </c>
      <c r="E238" s="42">
        <v>1200</v>
      </c>
    </row>
    <row r="239" spans="1:5" ht="14.85" customHeight="1" x14ac:dyDescent="0.25">
      <c r="A239" s="20">
        <v>237</v>
      </c>
      <c r="B239" s="20">
        <v>2017</v>
      </c>
      <c r="C239" s="44" t="str">
        <f>HYPERLINK('Detailed Lot Listing'!AB239,'Detailed Lot Listing'!AA239)</f>
        <v>Pierre-Yves Colin-Morey, Chassagne-Montrachet Premier Cru, Les Baudines</v>
      </c>
      <c r="D239" s="42">
        <v>800</v>
      </c>
      <c r="E239" s="42">
        <v>1200</v>
      </c>
    </row>
    <row r="240" spans="1:5" x14ac:dyDescent="0.25">
      <c r="A240" s="20">
        <v>238</v>
      </c>
      <c r="B240" s="20">
        <v>2017</v>
      </c>
      <c r="C240" s="44" t="str">
        <f>HYPERLINK('Detailed Lot Listing'!AB240,'Detailed Lot Listing'!AA240)</f>
        <v>Domaine Leflaive, Macon, Verze Les Chenes (Magnums)</v>
      </c>
      <c r="D240" s="42">
        <v>340</v>
      </c>
      <c r="E240" s="42">
        <v>420</v>
      </c>
    </row>
    <row r="241" spans="1:5" x14ac:dyDescent="0.25">
      <c r="A241" s="20">
        <v>239</v>
      </c>
      <c r="B241" s="20">
        <v>2018</v>
      </c>
      <c r="C241" s="44" t="str">
        <f>HYPERLINK('Detailed Lot Listing'!AB241,'Detailed Lot Listing'!AA241)</f>
        <v>Jean-Paul &amp; Benoit Droin, Chablis Grand Cru, Valmur - In Bond</v>
      </c>
      <c r="D241" s="42">
        <v>300</v>
      </c>
      <c r="E241" s="42">
        <v>380</v>
      </c>
    </row>
    <row r="242" spans="1:5" x14ac:dyDescent="0.25">
      <c r="A242" s="20">
        <v>240</v>
      </c>
      <c r="B242" s="20">
        <v>2018</v>
      </c>
      <c r="C242" s="44" t="str">
        <f>HYPERLINK('Detailed Lot Listing'!AB242,'Detailed Lot Listing'!AA242)</f>
        <v>Domaine Roger Belland, Criots-Batard-Montrachet Grand Cru</v>
      </c>
      <c r="D242" s="42">
        <v>600</v>
      </c>
      <c r="E242" s="42">
        <v>800</v>
      </c>
    </row>
    <row r="243" spans="1:5" x14ac:dyDescent="0.25">
      <c r="A243" s="20">
        <v>241</v>
      </c>
      <c r="B243" s="20">
        <v>2018</v>
      </c>
      <c r="C243" s="44" t="str">
        <f>HYPERLINK('Detailed Lot Listing'!AB243,'Detailed Lot Listing'!AA243)</f>
        <v>Domaine Leflaive, Macon, Verze Les Chenes</v>
      </c>
      <c r="D243" s="42">
        <v>460</v>
      </c>
      <c r="E243" s="42">
        <v>560</v>
      </c>
    </row>
    <row r="244" spans="1:5" x14ac:dyDescent="0.25">
      <c r="A244" s="20">
        <v>242</v>
      </c>
      <c r="B244" s="20">
        <v>2019</v>
      </c>
      <c r="C244" s="44" t="str">
        <f>HYPERLINK('Detailed Lot Listing'!AB244,'Detailed Lot Listing'!AA244)</f>
        <v>Jean-Paul &amp; Benoit Droin, Chablis Grand Cru, Valmur - In Bond</v>
      </c>
      <c r="D244" s="42">
        <v>280</v>
      </c>
      <c r="E244" s="42">
        <v>340</v>
      </c>
    </row>
    <row r="245" spans="1:5" x14ac:dyDescent="0.25">
      <c r="A245" s="20">
        <v>243</v>
      </c>
      <c r="B245" s="20">
        <v>2019</v>
      </c>
      <c r="C245" s="44" t="str">
        <f>HYPERLINK('Detailed Lot Listing'!AB245,'Detailed Lot Listing'!AA245)</f>
        <v>Jeremy Arnaud Vau de Vey, Chablis Premier Cru, La Grande Chaume - In Bond</v>
      </c>
      <c r="D245" s="42">
        <v>170</v>
      </c>
      <c r="E245" s="42">
        <v>220</v>
      </c>
    </row>
    <row r="246" spans="1:5" x14ac:dyDescent="0.25">
      <c r="A246" s="20">
        <v>244</v>
      </c>
      <c r="B246" s="20">
        <v>2019</v>
      </c>
      <c r="C246" s="44" t="str">
        <f>HYPERLINK('Detailed Lot Listing'!AB246,'Detailed Lot Listing'!AA246)</f>
        <v>Domaine de la Vougeraie, Vougeot Premier Cru, Le Clos Blanc (Magnums) - In Bond</v>
      </c>
      <c r="D246" s="42">
        <v>280</v>
      </c>
      <c r="E246" s="42">
        <v>340</v>
      </c>
    </row>
    <row r="247" spans="1:5" x14ac:dyDescent="0.25">
      <c r="A247" s="20">
        <v>245</v>
      </c>
      <c r="B247" s="20">
        <v>2019</v>
      </c>
      <c r="C247" s="44" t="str">
        <f>HYPERLINK('Detailed Lot Listing'!AB247,'Detailed Lot Listing'!AA247)</f>
        <v>Pierre-Yves Colin-Morey, Saint-Aubin Premier Cru, Hommage a Marguerite</v>
      </c>
      <c r="D247" s="42">
        <v>300</v>
      </c>
      <c r="E247" s="42">
        <v>500</v>
      </c>
    </row>
    <row r="248" spans="1:5" x14ac:dyDescent="0.25">
      <c r="A248" s="20">
        <v>246</v>
      </c>
      <c r="B248" s="20">
        <v>2019</v>
      </c>
      <c r="C248" s="44" t="str">
        <f>HYPERLINK('Detailed Lot Listing'!AB248,'Detailed Lot Listing'!AA248)</f>
        <v>Pierre-Yves Colin-Morey, Chassagne-Montrachet Premier Cru, Les Baudines</v>
      </c>
      <c r="D248" s="42">
        <v>600</v>
      </c>
      <c r="E248" s="42">
        <v>800</v>
      </c>
    </row>
    <row r="249" spans="1:5" x14ac:dyDescent="0.25">
      <c r="A249" s="20">
        <v>247</v>
      </c>
      <c r="B249" s="20">
        <v>2019</v>
      </c>
      <c r="C249" s="44" t="str">
        <f>HYPERLINK('Detailed Lot Listing'!AB249,'Detailed Lot Listing'!AA249)</f>
        <v>Pierre-Yves Colin-Morey, Chassagne-Montrachet Premier Cru, Morgeot Blanc</v>
      </c>
      <c r="D249" s="42">
        <v>200</v>
      </c>
      <c r="E249" s="42">
        <v>300</v>
      </c>
    </row>
    <row r="250" spans="1:5" x14ac:dyDescent="0.25">
      <c r="A250" s="20">
        <v>248</v>
      </c>
      <c r="B250" s="20">
        <v>2019</v>
      </c>
      <c r="C250" s="44" t="str">
        <f>HYPERLINK('Detailed Lot Listing'!AB250,'Detailed Lot Listing'!AA250)</f>
        <v>Vincent Dancer, Chassagne-Montrachet Premier Cru, La Romanee</v>
      </c>
      <c r="D250" s="42">
        <v>380</v>
      </c>
      <c r="E250" s="42">
        <v>480</v>
      </c>
    </row>
    <row r="251" spans="1:5" x14ac:dyDescent="0.25">
      <c r="A251" s="20">
        <v>249</v>
      </c>
      <c r="B251" s="20">
        <v>2020</v>
      </c>
      <c r="C251" s="44" t="str">
        <f>HYPERLINK('Detailed Lot Listing'!AB251,'Detailed Lot Listing'!AA251)</f>
        <v>Jean-Paul &amp; Benoit Droin, Chablis Grand Cru, Valmur - In Bond</v>
      </c>
      <c r="D251" s="42">
        <v>240</v>
      </c>
      <c r="E251" s="42">
        <v>280</v>
      </c>
    </row>
    <row r="252" spans="1:5" x14ac:dyDescent="0.25">
      <c r="A252" s="20">
        <v>250</v>
      </c>
      <c r="B252" s="20">
        <v>2020</v>
      </c>
      <c r="C252" s="44" t="str">
        <f>HYPERLINK('Detailed Lot Listing'!AB252,'Detailed Lot Listing'!AA252)</f>
        <v>Jeremy Arnaud Vau de Vey, Chablis Premier Cru - In Bond</v>
      </c>
      <c r="D252" s="42">
        <v>170</v>
      </c>
      <c r="E252" s="42">
        <v>220</v>
      </c>
    </row>
    <row r="253" spans="1:5" x14ac:dyDescent="0.25">
      <c r="A253" s="20">
        <v>251</v>
      </c>
      <c r="B253" s="20">
        <v>2020</v>
      </c>
      <c r="C253" s="44" t="str">
        <f>HYPERLINK('Detailed Lot Listing'!AB253,'Detailed Lot Listing'!AA253)</f>
        <v>Jeremy Arnaud Vau de Vey, Chablis Premier Cru, La Grande Chaume - In Bond</v>
      </c>
      <c r="D253" s="42">
        <v>170</v>
      </c>
      <c r="E253" s="42">
        <v>220</v>
      </c>
    </row>
    <row r="254" spans="1:5" x14ac:dyDescent="0.25">
      <c r="A254" s="20">
        <v>252</v>
      </c>
      <c r="B254" s="20">
        <v>2020</v>
      </c>
      <c r="C254" s="44" t="str">
        <f>HYPERLINK('Detailed Lot Listing'!AB254,'Detailed Lot Listing'!AA254)</f>
        <v>Domaine de la Vougeraie, Vougeot Premier Cru, Le Clos Blanc (Magnums) - In Bond</v>
      </c>
      <c r="D254" s="42">
        <v>280</v>
      </c>
      <c r="E254" s="42">
        <v>340</v>
      </c>
    </row>
    <row r="255" spans="1:5" x14ac:dyDescent="0.25">
      <c r="A255" s="20">
        <v>253</v>
      </c>
      <c r="B255" s="20">
        <v>2020</v>
      </c>
      <c r="C255" s="44" t="str">
        <f>HYPERLINK('Detailed Lot Listing'!AB255,'Detailed Lot Listing'!AA255)</f>
        <v>Matrot, Meursault Premier Cru, Charmes</v>
      </c>
      <c r="D255" s="42">
        <v>80</v>
      </c>
      <c r="E255" s="42">
        <v>120</v>
      </c>
    </row>
    <row r="256" spans="1:5" x14ac:dyDescent="0.25">
      <c r="A256" s="20">
        <v>254</v>
      </c>
      <c r="B256" s="20">
        <v>2020</v>
      </c>
      <c r="C256" s="44" t="str">
        <f>HYPERLINK('Detailed Lot Listing'!AB256,'Detailed Lot Listing'!AA256)</f>
        <v>Ballot Millot, Meursault Premier Cru, Perrieres - In Bond</v>
      </c>
      <c r="D256" s="42">
        <v>320</v>
      </c>
      <c r="E256" s="42">
        <v>420</v>
      </c>
    </row>
    <row r="257" spans="1:5" x14ac:dyDescent="0.25">
      <c r="A257" s="20">
        <v>255</v>
      </c>
      <c r="B257" s="20">
        <v>2020</v>
      </c>
      <c r="C257" s="44" t="str">
        <f>HYPERLINK('Detailed Lot Listing'!AB257,'Detailed Lot Listing'!AA257)</f>
        <v>Caroline Morey, Chassagne-Montrachet Premier Cru, Les Vergers</v>
      </c>
      <c r="D257" s="42">
        <v>480</v>
      </c>
      <c r="E257" s="42">
        <v>650</v>
      </c>
    </row>
    <row r="258" spans="1:5" x14ac:dyDescent="0.25">
      <c r="A258" s="20">
        <v>256</v>
      </c>
      <c r="B258" s="20">
        <v>2020</v>
      </c>
      <c r="C258" s="44" t="str">
        <f>HYPERLINK('Detailed Lot Listing'!AB258,'Detailed Lot Listing'!AA258)</f>
        <v>Vincent Dancer, Chassagne-Montrachet Premier Cru, La Romanee</v>
      </c>
      <c r="D258" s="42">
        <v>380</v>
      </c>
      <c r="E258" s="42">
        <v>480</v>
      </c>
    </row>
    <row r="259" spans="1:5" x14ac:dyDescent="0.25">
      <c r="A259" s="20">
        <v>257</v>
      </c>
      <c r="B259" s="20">
        <v>2020</v>
      </c>
      <c r="C259" s="44" t="str">
        <f>HYPERLINK('Detailed Lot Listing'!AB259,'Detailed Lot Listing'!AA259)</f>
        <v>Domaine Leflaive, Macon, Verze</v>
      </c>
      <c r="D259" s="42">
        <v>380</v>
      </c>
      <c r="E259" s="42">
        <v>480</v>
      </c>
    </row>
    <row r="260" spans="1:5" x14ac:dyDescent="0.25">
      <c r="A260" s="20">
        <v>258</v>
      </c>
      <c r="B260" s="20">
        <v>2021</v>
      </c>
      <c r="C260" s="44" t="str">
        <f>HYPERLINK('Detailed Lot Listing'!AB260,'Detailed Lot Listing'!AA260)</f>
        <v>Jean-Paul &amp; Benoit Droin, Chablis Grand Cru, Valmur - In Bond</v>
      </c>
      <c r="D260" s="42">
        <v>240</v>
      </c>
      <c r="E260" s="42">
        <v>280</v>
      </c>
    </row>
    <row r="261" spans="1:5" x14ac:dyDescent="0.25">
      <c r="A261" s="20">
        <v>259</v>
      </c>
      <c r="B261" s="20">
        <v>2021</v>
      </c>
      <c r="C261" s="44" t="str">
        <f>HYPERLINK('Detailed Lot Listing'!AB261,'Detailed Lot Listing'!AA261)</f>
        <v>Jeremy Arnaud Vau de Vey, Chablis Premier Cru, La Grande Chaume - In Bond</v>
      </c>
      <c r="D261" s="42">
        <v>170</v>
      </c>
      <c r="E261" s="42">
        <v>220</v>
      </c>
    </row>
    <row r="262" spans="1:5" x14ac:dyDescent="0.25">
      <c r="A262" s="20">
        <v>260</v>
      </c>
      <c r="B262" s="20">
        <v>2021</v>
      </c>
      <c r="C262" s="44" t="str">
        <f>HYPERLINK('Detailed Lot Listing'!AB262,'Detailed Lot Listing'!AA262)</f>
        <v>Domaine de la Vougeraie, Vougeot Premier Cru, Le Clos Blanc (Magnums) - In Bond</v>
      </c>
      <c r="D262" s="42">
        <v>280</v>
      </c>
      <c r="E262" s="42">
        <v>340</v>
      </c>
    </row>
    <row r="263" spans="1:5" x14ac:dyDescent="0.25">
      <c r="A263" s="20">
        <v>261</v>
      </c>
      <c r="B263" s="20">
        <v>2021</v>
      </c>
      <c r="C263" s="44" t="str">
        <f>HYPERLINK('Detailed Lot Listing'!AB263,'Detailed Lot Listing'!AA263)</f>
        <v>Caroline Morey, Chassagne-Montrachet Premier Cru</v>
      </c>
      <c r="D263" s="42">
        <v>280</v>
      </c>
      <c r="E263" s="42">
        <v>380</v>
      </c>
    </row>
    <row r="264" spans="1:5" x14ac:dyDescent="0.25">
      <c r="A264" s="20">
        <v>262</v>
      </c>
      <c r="B264" s="20">
        <v>2021</v>
      </c>
      <c r="C264" s="44" t="str">
        <f>HYPERLINK('Detailed Lot Listing'!AB264,'Detailed Lot Listing'!AA264)</f>
        <v>Pierre-Yves Colin-Morey, Chassagne-Montrachet, Vieilles Vignes</v>
      </c>
      <c r="D264" s="42">
        <v>200</v>
      </c>
      <c r="E264" s="42">
        <v>300</v>
      </c>
    </row>
    <row r="265" spans="1:5" x14ac:dyDescent="0.25">
      <c r="A265" s="20">
        <v>263</v>
      </c>
      <c r="B265" s="20">
        <v>2021</v>
      </c>
      <c r="C265" s="44" t="str">
        <f>HYPERLINK('Detailed Lot Listing'!AB265,'Detailed Lot Listing'!AA265)</f>
        <v>Caroline Morey, Chassagne-Montrachet, Les Chambres</v>
      </c>
      <c r="D265" s="42">
        <v>400</v>
      </c>
      <c r="E265" s="42">
        <v>500</v>
      </c>
    </row>
    <row r="266" spans="1:5" x14ac:dyDescent="0.25">
      <c r="A266" s="20">
        <v>264</v>
      </c>
      <c r="B266" s="20">
        <v>2021</v>
      </c>
      <c r="C266" s="44" t="str">
        <f>HYPERLINK('Detailed Lot Listing'!AB266,'Detailed Lot Listing'!AA266)</f>
        <v>Caroline Morey, Santenay, Les Cornieres Blanc</v>
      </c>
      <c r="D266" s="42">
        <v>220</v>
      </c>
      <c r="E266" s="42">
        <v>280</v>
      </c>
    </row>
    <row r="267" spans="1:5" x14ac:dyDescent="0.25">
      <c r="A267" s="20">
        <v>265</v>
      </c>
      <c r="B267" s="20">
        <v>2021</v>
      </c>
      <c r="C267" s="44" t="str">
        <f>HYPERLINK('Detailed Lot Listing'!AB267,'Detailed Lot Listing'!AA267)</f>
        <v>Domaine Leflaive, Macon, Verze</v>
      </c>
      <c r="D267" s="42">
        <v>380</v>
      </c>
      <c r="E267" s="42">
        <v>480</v>
      </c>
    </row>
    <row r="268" spans="1:5" x14ac:dyDescent="0.25">
      <c r="A268" s="20">
        <v>266</v>
      </c>
      <c r="B268" s="20">
        <v>2022</v>
      </c>
      <c r="C268" s="44" t="str">
        <f>HYPERLINK('Detailed Lot Listing'!AB268,'Detailed Lot Listing'!AA268)</f>
        <v>Herve Azo, Chablis - In Bond</v>
      </c>
      <c r="D268" s="42">
        <v>120</v>
      </c>
      <c r="E268" s="42">
        <v>180</v>
      </c>
    </row>
    <row r="269" spans="1:5" x14ac:dyDescent="0.25">
      <c r="A269" s="20">
        <v>267</v>
      </c>
      <c r="B269" s="20">
        <v>2022</v>
      </c>
      <c r="C269" s="44" t="str">
        <f>HYPERLINK('Detailed Lot Listing'!AB269,'Detailed Lot Listing'!AA269)</f>
        <v>Herve Azo, Chablis - In Bond</v>
      </c>
      <c r="D269" s="42">
        <v>120</v>
      </c>
      <c r="E269" s="42">
        <v>180</v>
      </c>
    </row>
    <row r="270" spans="1:5" x14ac:dyDescent="0.25">
      <c r="A270" s="20">
        <v>268</v>
      </c>
      <c r="B270" s="20">
        <v>2022</v>
      </c>
      <c r="C270" s="44" t="str">
        <f>HYPERLINK('Detailed Lot Listing'!AB270,'Detailed Lot Listing'!AA270)</f>
        <v>Herve Azo, Chablis - In Bond</v>
      </c>
      <c r="D270" s="42">
        <v>120</v>
      </c>
      <c r="E270" s="42">
        <v>180</v>
      </c>
    </row>
    <row r="271" spans="1:5" x14ac:dyDescent="0.25">
      <c r="A271" s="20">
        <v>269</v>
      </c>
      <c r="B271" s="20">
        <v>2022</v>
      </c>
      <c r="C271" s="44" t="str">
        <f>HYPERLINK('Detailed Lot Listing'!AB271,'Detailed Lot Listing'!AA271)</f>
        <v>Theo Dancer Roc Breia Chardonnay, Vin de France - In Bond</v>
      </c>
      <c r="D271" s="42">
        <v>150</v>
      </c>
      <c r="E271" s="42">
        <v>220</v>
      </c>
    </row>
    <row r="272" spans="1:5" x14ac:dyDescent="0.25">
      <c r="A272" s="20">
        <v>270</v>
      </c>
      <c r="B272" s="20" t="s">
        <v>54</v>
      </c>
      <c r="C272" s="44" t="str">
        <f>HYPERLINK('Detailed Lot Listing'!AB272,'Detailed Lot Listing'!AA272)</f>
        <v>2005/2016 Mixed Case of White Burgundy</v>
      </c>
      <c r="D272" s="42">
        <v>200</v>
      </c>
      <c r="E272" s="42">
        <v>300</v>
      </c>
    </row>
    <row r="273" spans="1:5" x14ac:dyDescent="0.25">
      <c r="A273" s="20">
        <v>271</v>
      </c>
      <c r="B273" s="20" t="s">
        <v>54</v>
      </c>
      <c r="C273" s="44" t="str">
        <f>HYPERLINK('Detailed Lot Listing'!AB273,'Detailed Lot Listing'!AA273)</f>
        <v>2018/2020 Mixed Lot of Burgundy from Domaine Marquis d'Angerville</v>
      </c>
      <c r="D273" s="42">
        <v>150</v>
      </c>
      <c r="E273" s="42">
        <v>220</v>
      </c>
    </row>
    <row r="274" spans="1:5" x14ac:dyDescent="0.25">
      <c r="A274" s="20">
        <v>272</v>
      </c>
      <c r="B274" s="20">
        <v>1990</v>
      </c>
      <c r="C274" s="44" t="str">
        <f>HYPERLINK('Detailed Lot Listing'!AB274,'Detailed Lot Listing'!AA274)</f>
        <v>Clos Naudin (Foreau), Vouvray, Demi Sec</v>
      </c>
      <c r="D274" s="42">
        <v>100</v>
      </c>
      <c r="E274" s="42">
        <v>200</v>
      </c>
    </row>
    <row r="275" spans="1:5" x14ac:dyDescent="0.25">
      <c r="A275" s="20">
        <v>273</v>
      </c>
      <c r="B275" s="20">
        <v>2018</v>
      </c>
      <c r="C275" s="44" t="str">
        <f>HYPERLINK('Detailed Lot Listing'!AB275,'Detailed Lot Listing'!AA275)</f>
        <v>Gitton Pere &amp; Fils, Pouilly-Fume, Clos Joanne D'Orion - In Bond</v>
      </c>
      <c r="D275" s="42">
        <v>120</v>
      </c>
      <c r="E275" s="42">
        <v>160</v>
      </c>
    </row>
    <row r="276" spans="1:5" x14ac:dyDescent="0.25">
      <c r="A276" s="20">
        <v>274</v>
      </c>
      <c r="B276" s="20">
        <v>2019</v>
      </c>
      <c r="C276" s="44" t="str">
        <f>HYPERLINK('Detailed Lot Listing'!AB276,'Detailed Lot Listing'!AA276)</f>
        <v>Chateau de Bonnezeaux La Montagne Chenin - In Bond</v>
      </c>
      <c r="D276" s="42">
        <v>120</v>
      </c>
      <c r="E276" s="42">
        <v>160</v>
      </c>
    </row>
    <row r="277" spans="1:5" x14ac:dyDescent="0.25">
      <c r="A277" s="20">
        <v>275</v>
      </c>
      <c r="B277" s="20">
        <v>2019</v>
      </c>
      <c r="C277" s="44" t="str">
        <f>HYPERLINK('Detailed Lot Listing'!AB277,'Detailed Lot Listing'!AA277)</f>
        <v>Chateau de Bonnezeaux Frimas - In Bond</v>
      </c>
      <c r="D277" s="42">
        <v>150</v>
      </c>
      <c r="E277" s="42">
        <v>200</v>
      </c>
    </row>
    <row r="278" spans="1:5" x14ac:dyDescent="0.25">
      <c r="A278" s="20">
        <v>276</v>
      </c>
      <c r="B278" s="20">
        <v>2020</v>
      </c>
      <c r="C278" s="44" t="str">
        <f>HYPERLINK('Detailed Lot Listing'!AB278,'Detailed Lot Listing'!AA278)</f>
        <v>Chateau de Bonnezeaux La Minee Haut Chenin - In Bond</v>
      </c>
      <c r="D278" s="42">
        <v>120</v>
      </c>
      <c r="E278" s="42">
        <v>160</v>
      </c>
    </row>
    <row r="279" spans="1:5" x14ac:dyDescent="0.25">
      <c r="A279" s="20">
        <v>277</v>
      </c>
      <c r="B279" s="20">
        <v>2020</v>
      </c>
      <c r="C279" s="44" t="str">
        <f>HYPERLINK('Detailed Lot Listing'!AB279,'Detailed Lot Listing'!AA279)</f>
        <v>Francois Cotat, Sancerre, Grande Cote - In Bond</v>
      </c>
      <c r="D279" s="42">
        <v>180</v>
      </c>
      <c r="E279" s="42">
        <v>240</v>
      </c>
    </row>
    <row r="280" spans="1:5" x14ac:dyDescent="0.25">
      <c r="A280" s="20">
        <v>278</v>
      </c>
      <c r="B280" s="20">
        <v>2020</v>
      </c>
      <c r="C280" s="44" t="str">
        <f>HYPERLINK('Detailed Lot Listing'!AB280,'Detailed Lot Listing'!AA280)</f>
        <v>Francois Cotat, Sancerre, Caillottes - In Bond</v>
      </c>
      <c r="D280" s="42">
        <v>180</v>
      </c>
      <c r="E280" s="42">
        <v>240</v>
      </c>
    </row>
    <row r="281" spans="1:5" x14ac:dyDescent="0.25">
      <c r="A281" s="20">
        <v>279</v>
      </c>
      <c r="B281" s="20">
        <v>1967</v>
      </c>
      <c r="C281" s="44" t="str">
        <f>HYPERLINK('Detailed Lot Listing'!AB281,'Detailed Lot Listing'!AA281)</f>
        <v>Mixed Lot of Chateauneuf du Pape ( Rayas &amp; Jaboulet)</v>
      </c>
      <c r="D281" s="42">
        <v>150</v>
      </c>
      <c r="E281" s="42">
        <v>350</v>
      </c>
    </row>
    <row r="282" spans="1:5" x14ac:dyDescent="0.25">
      <c r="A282" s="20">
        <v>280</v>
      </c>
      <c r="B282" s="20">
        <v>1988</v>
      </c>
      <c r="C282" s="44" t="str">
        <f>HYPERLINK('Detailed Lot Listing'!AB282,'Detailed Lot Listing'!AA282)</f>
        <v>Paul Jaboulet Aine, Hermitage, La Chapelle</v>
      </c>
      <c r="D282" s="42">
        <v>400</v>
      </c>
      <c r="E282" s="42">
        <v>600</v>
      </c>
    </row>
    <row r="283" spans="1:5" x14ac:dyDescent="0.25">
      <c r="A283" s="20">
        <v>281</v>
      </c>
      <c r="B283" s="20">
        <v>1993</v>
      </c>
      <c r="C283" s="44" t="str">
        <f>HYPERLINK('Detailed Lot Listing'!AB283,'Detailed Lot Listing'!AA283)</f>
        <v>Thierry Allemand, Cornas, Chaillot</v>
      </c>
      <c r="D283" s="42">
        <v>800</v>
      </c>
      <c r="E283" s="42">
        <v>900</v>
      </c>
    </row>
    <row r="284" spans="1:5" x14ac:dyDescent="0.25">
      <c r="A284" s="20">
        <v>282</v>
      </c>
      <c r="B284" s="20">
        <v>2000</v>
      </c>
      <c r="C284" s="44" t="str">
        <f>HYPERLINK('Detailed Lot Listing'!AB284,'Detailed Lot Listing'!AA284)</f>
        <v>Chateau de Beaucastel Rouge, Chateauneuf-du-Pape</v>
      </c>
      <c r="D284" s="42">
        <v>300</v>
      </c>
      <c r="E284" s="42">
        <v>360</v>
      </c>
    </row>
    <row r="285" spans="1:5" x14ac:dyDescent="0.25">
      <c r="A285" s="20">
        <v>283</v>
      </c>
      <c r="B285" s="20">
        <v>2000</v>
      </c>
      <c r="C285" s="44" t="str">
        <f>HYPERLINK('Detailed Lot Listing'!AB285,'Detailed Lot Listing'!AA285)</f>
        <v>Chateau Rayas, Chateauneuf-du-Pape - In Bond</v>
      </c>
      <c r="D285" s="42">
        <v>1000</v>
      </c>
      <c r="E285" s="42">
        <v>1500</v>
      </c>
    </row>
    <row r="286" spans="1:5" x14ac:dyDescent="0.25">
      <c r="A286" s="20">
        <v>284</v>
      </c>
      <c r="B286" s="20">
        <v>2004</v>
      </c>
      <c r="C286" s="44" t="str">
        <f>HYPERLINK('Detailed Lot Listing'!AB286,'Detailed Lot Listing'!AA286)</f>
        <v>Clos des Papes, Chateauneuf-du-Pape, Rouge - In Bond</v>
      </c>
      <c r="D286" s="42">
        <v>440</v>
      </c>
      <c r="E286" s="42">
        <v>540</v>
      </c>
    </row>
    <row r="287" spans="1:5" x14ac:dyDescent="0.25">
      <c r="A287" s="20">
        <v>285</v>
      </c>
      <c r="B287" s="20">
        <v>2004</v>
      </c>
      <c r="C287" s="44" t="str">
        <f>HYPERLINK('Detailed Lot Listing'!AB287,'Detailed Lot Listing'!AA287)</f>
        <v>Chateau Rayas, Chateauneuf-du-Pape - In Bond</v>
      </c>
      <c r="D287" s="42">
        <v>900</v>
      </c>
      <c r="E287" s="42">
        <v>1400</v>
      </c>
    </row>
    <row r="288" spans="1:5" x14ac:dyDescent="0.25">
      <c r="A288" s="20">
        <v>286</v>
      </c>
      <c r="B288" s="20">
        <v>2005</v>
      </c>
      <c r="C288" s="44" t="str">
        <f>HYPERLINK('Detailed Lot Listing'!AB288,'Detailed Lot Listing'!AA288)</f>
        <v>Paul Jaboulet Aine, Hermitage, La Chapelle Rouge</v>
      </c>
      <c r="D288" s="42">
        <v>380</v>
      </c>
      <c r="E288" s="42">
        <v>480</v>
      </c>
    </row>
    <row r="289" spans="1:5" x14ac:dyDescent="0.25">
      <c r="A289" s="20">
        <v>287</v>
      </c>
      <c r="B289" s="20">
        <v>2005</v>
      </c>
      <c r="C289" s="44" t="str">
        <f>HYPERLINK('Detailed Lot Listing'!AB289,'Detailed Lot Listing'!AA289)</f>
        <v>Paul Jaboulet Aine, Hermitage, La Chapelle Rouge (Magnums)</v>
      </c>
      <c r="D289" s="42">
        <v>360</v>
      </c>
      <c r="E289" s="42">
        <v>460</v>
      </c>
    </row>
    <row r="290" spans="1:5" x14ac:dyDescent="0.25">
      <c r="A290" s="20">
        <v>288</v>
      </c>
      <c r="B290" s="20">
        <v>2005</v>
      </c>
      <c r="C290" s="44" t="str">
        <f>HYPERLINK('Detailed Lot Listing'!AB290,'Detailed Lot Listing'!AA290)</f>
        <v>Chateau de Beaucastel Rouge, Chateauneuf-du-Pape</v>
      </c>
      <c r="D290" s="42">
        <v>380</v>
      </c>
      <c r="E290" s="42">
        <v>450</v>
      </c>
    </row>
    <row r="291" spans="1:5" x14ac:dyDescent="0.25">
      <c r="A291" s="20">
        <v>289</v>
      </c>
      <c r="B291" s="20">
        <v>2005</v>
      </c>
      <c r="C291" s="44" t="str">
        <f>HYPERLINK('Detailed Lot Listing'!AB291,'Detailed Lot Listing'!AA291)</f>
        <v>Gilles Barge, Cote Rotie, Brune</v>
      </c>
      <c r="D291" s="42">
        <v>280</v>
      </c>
      <c r="E291" s="42">
        <v>340</v>
      </c>
    </row>
    <row r="292" spans="1:5" x14ac:dyDescent="0.25">
      <c r="A292" s="20">
        <v>290</v>
      </c>
      <c r="B292" s="20">
        <v>2010</v>
      </c>
      <c r="C292" s="44" t="str">
        <f>HYPERLINK('Detailed Lot Listing'!AB292,'Detailed Lot Listing'!AA292)</f>
        <v>Clos Trias, Ventoux, Vieilles Vignes - In Bond</v>
      </c>
      <c r="D292" s="42">
        <v>90</v>
      </c>
      <c r="E292" s="42">
        <v>120</v>
      </c>
    </row>
    <row r="293" spans="1:5" x14ac:dyDescent="0.25">
      <c r="A293" s="20">
        <v>291</v>
      </c>
      <c r="B293" s="20">
        <v>2015</v>
      </c>
      <c r="C293" s="44" t="str">
        <f>HYPERLINK('Detailed Lot Listing'!AB293,'Detailed Lot Listing'!AA293)</f>
        <v>Pierre Gaillard, Cote Rotie, Esprit Blonde - In Bond</v>
      </c>
      <c r="D293" s="42">
        <v>240</v>
      </c>
      <c r="E293" s="42">
        <v>300</v>
      </c>
    </row>
    <row r="294" spans="1:5" x14ac:dyDescent="0.25">
      <c r="A294" s="20">
        <v>292</v>
      </c>
      <c r="B294" s="20">
        <v>2016</v>
      </c>
      <c r="C294" s="44" t="str">
        <f>HYPERLINK('Detailed Lot Listing'!AB294,'Detailed Lot Listing'!AA294)</f>
        <v>Delas, Hermitage, Domaine des Tourettes Blanc</v>
      </c>
      <c r="D294" s="42">
        <v>200</v>
      </c>
      <c r="E294" s="42">
        <v>300</v>
      </c>
    </row>
    <row r="295" spans="1:5" x14ac:dyDescent="0.25">
      <c r="A295" s="20">
        <v>293</v>
      </c>
      <c r="B295" s="20">
        <v>2019</v>
      </c>
      <c r="C295" s="44" t="str">
        <f>HYPERLINK('Detailed Lot Listing'!AB295,'Detailed Lot Listing'!AA295)</f>
        <v>Domaine de la Janasse, Chateauneuf-du-Pape, Chaupin - In Bond</v>
      </c>
      <c r="D295" s="42">
        <v>120</v>
      </c>
      <c r="E295" s="42">
        <v>160</v>
      </c>
    </row>
    <row r="296" spans="1:5" x14ac:dyDescent="0.25">
      <c r="A296" s="20">
        <v>294</v>
      </c>
      <c r="B296" s="20">
        <v>2020</v>
      </c>
      <c r="C296" s="44" t="str">
        <f>HYPERLINK('Detailed Lot Listing'!AB296,'Detailed Lot Listing'!AA296)</f>
        <v>Chateau de Beaucastel Rouge, Chateauneuf-du-Pape - In Bond</v>
      </c>
      <c r="D296" s="42">
        <v>200</v>
      </c>
      <c r="E296" s="42">
        <v>250</v>
      </c>
    </row>
    <row r="297" spans="1:5" x14ac:dyDescent="0.25">
      <c r="A297" s="20">
        <v>295</v>
      </c>
      <c r="B297" s="20">
        <v>2020</v>
      </c>
      <c r="C297" s="44" t="str">
        <f>HYPERLINK('Detailed Lot Listing'!AB297,'Detailed Lot Listing'!AA297)</f>
        <v>Coudoulet de Beaucastel Rouge, Cotes du Rhone - In Bond</v>
      </c>
      <c r="D297" s="42">
        <v>120</v>
      </c>
      <c r="E297" s="42">
        <v>160</v>
      </c>
    </row>
    <row r="298" spans="1:5" x14ac:dyDescent="0.25">
      <c r="A298" s="20">
        <v>296</v>
      </c>
      <c r="B298" s="20" t="s">
        <v>54</v>
      </c>
      <c r="C298" s="44" t="str">
        <f>HYPERLINK('Detailed Lot Listing'!AB298,'Detailed Lot Listing'!AA298)</f>
        <v>1985/2011 Mixed Lot of Northern Rhone Wines</v>
      </c>
      <c r="D298" s="42">
        <v>200</v>
      </c>
      <c r="E298" s="42">
        <v>300</v>
      </c>
    </row>
    <row r="299" spans="1:5" x14ac:dyDescent="0.25">
      <c r="A299" s="20">
        <v>297</v>
      </c>
      <c r="B299" s="20" t="s">
        <v>54</v>
      </c>
      <c r="C299" s="44" t="str">
        <f>HYPERLINK('Detailed Lot Listing'!AB299,'Detailed Lot Listing'!AA299)</f>
        <v>2000/2017 Mixed Lot from the Rhone</v>
      </c>
      <c r="D299" s="42">
        <v>100</v>
      </c>
      <c r="E299" s="42">
        <v>200</v>
      </c>
    </row>
    <row r="300" spans="1:5" x14ac:dyDescent="0.25">
      <c r="A300" s="20">
        <v>298</v>
      </c>
      <c r="B300" s="20" t="s">
        <v>54</v>
      </c>
      <c r="C300" s="44" t="str">
        <f>HYPERLINK('Detailed Lot Listing'!AB300,'Detailed Lot Listing'!AA300)</f>
        <v>2010/2018 Mixed Lot of Chateauneuf-du-Pape</v>
      </c>
      <c r="D300" s="42">
        <v>140</v>
      </c>
      <c r="E300" s="42">
        <v>240</v>
      </c>
    </row>
    <row r="301" spans="1:5" x14ac:dyDescent="0.25">
      <c r="A301" s="20">
        <v>299</v>
      </c>
      <c r="B301" s="20">
        <v>2015</v>
      </c>
      <c r="C301" s="44" t="str">
        <f>HYPERLINK('Detailed Lot Listing'!AB301,'Detailed Lot Listing'!AA301)</f>
        <v>Jean Foillard, Athanor, Morgon - In Bond</v>
      </c>
      <c r="D301" s="42">
        <v>400</v>
      </c>
      <c r="E301" s="42">
        <v>500</v>
      </c>
    </row>
    <row r="302" spans="1:5" x14ac:dyDescent="0.25">
      <c r="A302" s="20">
        <v>300</v>
      </c>
      <c r="B302" s="20">
        <v>2015</v>
      </c>
      <c r="C302" s="44" t="str">
        <f>HYPERLINK('Detailed Lot Listing'!AB302,'Detailed Lot Listing'!AA302)</f>
        <v>Consolation, Juliette, Cotes Catalanes - In Bond</v>
      </c>
      <c r="D302" s="42">
        <v>60</v>
      </c>
      <c r="E302" s="42">
        <v>80</v>
      </c>
    </row>
    <row r="303" spans="1:5" x14ac:dyDescent="0.25">
      <c r="A303" s="20">
        <v>301</v>
      </c>
      <c r="B303" s="20">
        <v>2018</v>
      </c>
      <c r="C303" s="44" t="str">
        <f>HYPERLINK('Detailed Lot Listing'!AB303,'Detailed Lot Listing'!AA303)</f>
        <v>Lafage, Bastide Miraflors, Cotes du Roussillon - In Bond</v>
      </c>
      <c r="D303" s="42">
        <v>100</v>
      </c>
      <c r="E303" s="42">
        <v>140</v>
      </c>
    </row>
    <row r="304" spans="1:5" x14ac:dyDescent="0.25">
      <c r="A304" s="20">
        <v>302</v>
      </c>
      <c r="B304" s="20">
        <v>1981</v>
      </c>
      <c r="C304" s="44" t="str">
        <f>HYPERLINK('Detailed Lot Listing'!AB304,'Detailed Lot Listing'!AA304)</f>
        <v>Hugel, Riesling Vendanges Tardives Grand Cru, Altenberg de Bergheim</v>
      </c>
      <c r="D304" s="42">
        <v>100</v>
      </c>
      <c r="E304" s="42">
        <v>200</v>
      </c>
    </row>
    <row r="305" spans="1:5" x14ac:dyDescent="0.25">
      <c r="A305" s="20">
        <v>303</v>
      </c>
      <c r="B305" s="20">
        <v>2002</v>
      </c>
      <c r="C305" s="44" t="str">
        <f>HYPERLINK('Detailed Lot Listing'!AB305,'Detailed Lot Listing'!AA305)</f>
        <v>Gunderloch, Nackenheim Rothenberg Riesling TBA, Rheinhessen (Halves)</v>
      </c>
      <c r="D305" s="42">
        <v>500</v>
      </c>
      <c r="E305" s="42">
        <v>700</v>
      </c>
    </row>
    <row r="306" spans="1:5" x14ac:dyDescent="0.25">
      <c r="A306" s="20">
        <v>304</v>
      </c>
      <c r="B306" s="20">
        <v>2005</v>
      </c>
      <c r="C306" s="44" t="str">
        <f>HYPERLINK('Detailed Lot Listing'!AB306,'Detailed Lot Listing'!AA306)</f>
        <v>Donnhoff, Norheimer Dellchen Riesling Spatlese, Nahe - In Bond</v>
      </c>
      <c r="D306" s="42">
        <v>200</v>
      </c>
      <c r="E306" s="42">
        <v>300</v>
      </c>
    </row>
    <row r="307" spans="1:5" x14ac:dyDescent="0.25">
      <c r="A307" s="20">
        <v>305</v>
      </c>
      <c r="B307" s="20" t="s">
        <v>54</v>
      </c>
      <c r="C307" s="44" t="str">
        <f>HYPERLINK('Detailed Lot Listing'!AB307,'Detailed Lot Listing'!AA307)</f>
        <v>1990/2011 Mixed Lot from Germany</v>
      </c>
      <c r="D307" s="42">
        <v>150</v>
      </c>
      <c r="E307" s="42">
        <v>250</v>
      </c>
    </row>
    <row r="308" spans="1:5" x14ac:dyDescent="0.25">
      <c r="A308" s="20">
        <v>306</v>
      </c>
      <c r="B308" s="20" t="s">
        <v>54</v>
      </c>
      <c r="C308" s="44" t="str">
        <f>HYPERLINK('Detailed Lot Listing'!AB308,'Detailed Lot Listing'!AA308)</f>
        <v>1999/2017 Mixed Lot from the Alsace &amp; Germany</v>
      </c>
      <c r="D308" s="42">
        <v>150</v>
      </c>
      <c r="E308" s="42">
        <v>250</v>
      </c>
    </row>
    <row r="309" spans="1:5" x14ac:dyDescent="0.25">
      <c r="A309" s="20">
        <v>307</v>
      </c>
      <c r="B309" s="20" t="s">
        <v>54</v>
      </c>
      <c r="C309" s="44" t="str">
        <f>HYPERLINK('Detailed Lot Listing'!AB309,'Detailed Lot Listing'!AA309)</f>
        <v>1985/2004 Mixed Lot of Bordeaux, Rhone and Port (Mixed Formats)</v>
      </c>
      <c r="D309" s="42">
        <v>200</v>
      </c>
      <c r="E309" s="42">
        <v>350</v>
      </c>
    </row>
    <row r="310" spans="1:5" x14ac:dyDescent="0.25">
      <c r="A310" s="20">
        <v>308</v>
      </c>
      <c r="B310" s="20">
        <v>2006</v>
      </c>
      <c r="C310" s="44" t="str">
        <f>HYPERLINK('Detailed Lot Listing'!AB310,'Detailed Lot Listing'!AA310)</f>
        <v>Castello di Ama, Chianti Classico</v>
      </c>
      <c r="D310" s="42">
        <v>100</v>
      </c>
      <c r="E310" s="42">
        <v>150</v>
      </c>
    </row>
    <row r="311" spans="1:5" x14ac:dyDescent="0.25">
      <c r="A311" s="20">
        <v>309</v>
      </c>
      <c r="B311" s="20">
        <v>2017</v>
      </c>
      <c r="C311" s="44" t="str">
        <f>HYPERLINK('Detailed Lot Listing'!AB311,'Detailed Lot Listing'!AA311)</f>
        <v>Le Difese, Tenuta San Guido, Toscana</v>
      </c>
      <c r="D311" s="42">
        <v>60</v>
      </c>
      <c r="E311" s="42">
        <v>80</v>
      </c>
    </row>
    <row r="312" spans="1:5" x14ac:dyDescent="0.25">
      <c r="A312" s="20">
        <v>310</v>
      </c>
      <c r="B312" s="20">
        <v>2010</v>
      </c>
      <c r="C312" s="44" t="str">
        <f>HYPERLINK('Detailed Lot Listing'!AB312,'Detailed Lot Listing'!AA312)</f>
        <v>Il Poggione, Brunello di Montalcino, Vigna Paganelli Riserva (Magnums)</v>
      </c>
      <c r="D312" s="42">
        <v>200</v>
      </c>
      <c r="E312" s="42">
        <v>280</v>
      </c>
    </row>
    <row r="313" spans="1:5" x14ac:dyDescent="0.25">
      <c r="A313" s="20">
        <v>311</v>
      </c>
      <c r="B313" s="20">
        <v>2011</v>
      </c>
      <c r="C313" s="44" t="str">
        <f>HYPERLINK('Detailed Lot Listing'!AB313,'Detailed Lot Listing'!AA313)</f>
        <v>Gravner, Ribolla Gialla, Venezia Giulia IGT - In Bond</v>
      </c>
      <c r="D313" s="42">
        <v>280</v>
      </c>
      <c r="E313" s="42">
        <v>340</v>
      </c>
    </row>
    <row r="314" spans="1:5" x14ac:dyDescent="0.25">
      <c r="A314" s="20">
        <v>312</v>
      </c>
      <c r="B314" s="20">
        <v>2011</v>
      </c>
      <c r="C314" s="44" t="str">
        <f>HYPERLINK('Detailed Lot Listing'!AB314,'Detailed Lot Listing'!AA314)</f>
        <v>Querciabella, Chianti Classico, Riserva</v>
      </c>
      <c r="D314" s="42">
        <v>100</v>
      </c>
      <c r="E314" s="42">
        <v>150</v>
      </c>
    </row>
    <row r="315" spans="1:5" x14ac:dyDescent="0.25">
      <c r="A315" s="20">
        <v>313</v>
      </c>
      <c r="B315" s="20">
        <v>2011</v>
      </c>
      <c r="C315" s="44" t="str">
        <f>HYPERLINK('Detailed Lot Listing'!AB315,'Detailed Lot Listing'!AA315)</f>
        <v>Sette Ponti, Oreno, IGT</v>
      </c>
      <c r="D315" s="42">
        <v>150</v>
      </c>
      <c r="E315" s="42">
        <v>220</v>
      </c>
    </row>
    <row r="316" spans="1:5" x14ac:dyDescent="0.25">
      <c r="A316" s="20">
        <v>314</v>
      </c>
      <c r="B316" s="20">
        <v>2014</v>
      </c>
      <c r="C316" s="44" t="str">
        <f>HYPERLINK('Detailed Lot Listing'!AB316,'Detailed Lot Listing'!AA316)</f>
        <v>Rocca di Frassinello, Baffonero, IGT - In Bond</v>
      </c>
      <c r="D316" s="42">
        <v>300</v>
      </c>
      <c r="E316" s="42">
        <v>400</v>
      </c>
    </row>
    <row r="317" spans="1:5" x14ac:dyDescent="0.25">
      <c r="A317" s="20">
        <v>315</v>
      </c>
      <c r="B317" s="20">
        <v>2015</v>
      </c>
      <c r="C317" s="44" t="str">
        <f>HYPERLINK('Detailed Lot Listing'!AB317,'Detailed Lot Listing'!AA317)</f>
        <v>Produttori Barbaresco, Barbaresco, Asili - In Bond</v>
      </c>
      <c r="D317" s="42">
        <v>180</v>
      </c>
      <c r="E317" s="42">
        <v>220</v>
      </c>
    </row>
    <row r="318" spans="1:5" x14ac:dyDescent="0.25">
      <c r="A318" s="20">
        <v>316</v>
      </c>
      <c r="B318" s="20">
        <v>2015</v>
      </c>
      <c r="C318" s="44" t="str">
        <f>HYPERLINK('Detailed Lot Listing'!AB318,'Detailed Lot Listing'!AA318)</f>
        <v>Produttori del Barbaresco, Barbaresco, Paje Riserva - In Bond</v>
      </c>
      <c r="D318" s="42">
        <v>180</v>
      </c>
      <c r="E318" s="42">
        <v>220</v>
      </c>
    </row>
    <row r="319" spans="1:5" x14ac:dyDescent="0.25">
      <c r="A319" s="20">
        <v>317</v>
      </c>
      <c r="B319" s="20">
        <v>2015</v>
      </c>
      <c r="C319" s="44" t="str">
        <f>HYPERLINK('Detailed Lot Listing'!AB319,'Detailed Lot Listing'!AA319)</f>
        <v>Il Poggione, Brunello di Montalcino - In Bond</v>
      </c>
      <c r="D319" s="42">
        <v>100</v>
      </c>
      <c r="E319" s="42">
        <v>150</v>
      </c>
    </row>
    <row r="320" spans="1:5" x14ac:dyDescent="0.25">
      <c r="A320" s="20">
        <v>318</v>
      </c>
      <c r="B320" s="20">
        <v>2016</v>
      </c>
      <c r="C320" s="44" t="str">
        <f>HYPERLINK('Detailed Lot Listing'!AB320,'Detailed Lot Listing'!AA320)</f>
        <v>Nebbiolo di Carema, Carema Classico</v>
      </c>
      <c r="D320" s="42">
        <v>200</v>
      </c>
      <c r="E320" s="42">
        <v>260</v>
      </c>
    </row>
    <row r="321" spans="1:5" x14ac:dyDescent="0.25">
      <c r="A321" s="20">
        <v>319</v>
      </c>
      <c r="B321" s="20">
        <v>2016</v>
      </c>
      <c r="C321" s="44" t="str">
        <f>HYPERLINK('Detailed Lot Listing'!AB321,'Detailed Lot Listing'!AA321)</f>
        <v>Produttori del Barbaresco, Barbaresco - In Bond</v>
      </c>
      <c r="D321" s="42">
        <v>240</v>
      </c>
      <c r="E321" s="42">
        <v>320</v>
      </c>
    </row>
    <row r="322" spans="1:5" x14ac:dyDescent="0.25">
      <c r="A322" s="20">
        <v>320</v>
      </c>
      <c r="B322" s="20">
        <v>2016</v>
      </c>
      <c r="C322" s="44" t="str">
        <f>HYPERLINK('Detailed Lot Listing'!AB322,'Detailed Lot Listing'!AA322)</f>
        <v>Produttori del Barbaresco, Barbaresco, Assortment Case - In Bond</v>
      </c>
      <c r="D322" s="42">
        <v>380</v>
      </c>
      <c r="E322" s="42">
        <v>480</v>
      </c>
    </row>
    <row r="323" spans="1:5" x14ac:dyDescent="0.25">
      <c r="A323" s="20">
        <v>321</v>
      </c>
      <c r="B323" s="20">
        <v>2016</v>
      </c>
      <c r="C323" s="44" t="str">
        <f>HYPERLINK('Detailed Lot Listing'!AB323,'Detailed Lot Listing'!AA323)</f>
        <v>Conti Costanti, Brunello di Montalcino - In Bond</v>
      </c>
      <c r="D323" s="42">
        <v>200</v>
      </c>
      <c r="E323" s="42">
        <v>250</v>
      </c>
    </row>
    <row r="324" spans="1:5" x14ac:dyDescent="0.25">
      <c r="A324" s="20">
        <v>322</v>
      </c>
      <c r="B324" s="20">
        <v>2016</v>
      </c>
      <c r="C324" s="44" t="str">
        <f>HYPERLINK('Detailed Lot Listing'!AB324,'Detailed Lot Listing'!AA324)</f>
        <v>di Biserno, Il Pino, Toscana IGT - In Bond</v>
      </c>
      <c r="D324" s="42">
        <v>170</v>
      </c>
      <c r="E324" s="42">
        <v>240</v>
      </c>
    </row>
    <row r="325" spans="1:5" x14ac:dyDescent="0.25">
      <c r="A325" s="20">
        <v>323</v>
      </c>
      <c r="B325" s="20">
        <v>2017</v>
      </c>
      <c r="C325" s="44" t="str">
        <f>HYPERLINK('Detailed Lot Listing'!AB325,'Detailed Lot Listing'!AA325)</f>
        <v>Bruno Giacosa, Barbaresco, Asili - In Bond</v>
      </c>
      <c r="D325" s="42">
        <v>260</v>
      </c>
      <c r="E325" s="42">
        <v>340</v>
      </c>
    </row>
    <row r="326" spans="1:5" x14ac:dyDescent="0.25">
      <c r="A326" s="20">
        <v>324</v>
      </c>
      <c r="B326" s="20">
        <v>2017</v>
      </c>
      <c r="C326" s="44" t="str">
        <f>HYPERLINK('Detailed Lot Listing'!AB326,'Detailed Lot Listing'!AA326)</f>
        <v>Le Difese, Tenuta San Guido, Toscana</v>
      </c>
      <c r="D326" s="42">
        <v>120</v>
      </c>
      <c r="E326" s="42">
        <v>160</v>
      </c>
    </row>
    <row r="327" spans="1:5" x14ac:dyDescent="0.25">
      <c r="A327" s="20">
        <v>325</v>
      </c>
      <c r="B327" s="20">
        <v>2017</v>
      </c>
      <c r="C327" s="44" t="str">
        <f>HYPERLINK('Detailed Lot Listing'!AB327,'Detailed Lot Listing'!AA327)</f>
        <v>Le Volte dell'Ornellaia, Toscana</v>
      </c>
      <c r="D327" s="42">
        <v>70</v>
      </c>
      <c r="E327" s="42">
        <v>90</v>
      </c>
    </row>
    <row r="328" spans="1:5" x14ac:dyDescent="0.25">
      <c r="A328" s="20">
        <v>326</v>
      </c>
      <c r="B328" s="20">
        <v>2018</v>
      </c>
      <c r="C328" s="44" t="str">
        <f>HYPERLINK('Detailed Lot Listing'!AB328,'Detailed Lot Listing'!AA328)</f>
        <v>Nervi, Gattinara - In Bond</v>
      </c>
      <c r="D328" s="42">
        <v>150</v>
      </c>
      <c r="E328" s="42">
        <v>200</v>
      </c>
    </row>
    <row r="329" spans="1:5" x14ac:dyDescent="0.25">
      <c r="A329" s="20">
        <v>327</v>
      </c>
      <c r="B329" s="20">
        <v>2018</v>
      </c>
      <c r="C329" s="44" t="str">
        <f>HYPERLINK('Detailed Lot Listing'!AB329,'Detailed Lot Listing'!AA329)</f>
        <v>Gaja, Rossj-Bass, Langhe DOC - In Bond</v>
      </c>
      <c r="D329" s="42">
        <v>200</v>
      </c>
      <c r="E329" s="42">
        <v>300</v>
      </c>
    </row>
    <row r="330" spans="1:5" x14ac:dyDescent="0.25">
      <c r="A330" s="20">
        <v>328</v>
      </c>
      <c r="B330" s="20">
        <v>2018</v>
      </c>
      <c r="C330" s="44" t="str">
        <f>HYPERLINK('Detailed Lot Listing'!AB330,'Detailed Lot Listing'!AA330)</f>
        <v>Antinori (Guado Tasso), Il Bruciato, IGT - In Bond</v>
      </c>
      <c r="D330" s="42">
        <v>260</v>
      </c>
      <c r="E330" s="42">
        <v>320</v>
      </c>
    </row>
    <row r="331" spans="1:5" x14ac:dyDescent="0.25">
      <c r="A331" s="20">
        <v>329</v>
      </c>
      <c r="B331" s="20">
        <v>2018</v>
      </c>
      <c r="C331" s="44" t="str">
        <f>HYPERLINK('Detailed Lot Listing'!AB331,'Detailed Lot Listing'!AA331)</f>
        <v>Montevertine, Montevertine, IGT - In Bond</v>
      </c>
      <c r="D331" s="42">
        <v>200</v>
      </c>
      <c r="E331" s="42">
        <v>260</v>
      </c>
    </row>
    <row r="332" spans="1:5" x14ac:dyDescent="0.25">
      <c r="A332" s="20">
        <v>330</v>
      </c>
      <c r="B332" s="20">
        <v>2018</v>
      </c>
      <c r="C332" s="44" t="str">
        <f>HYPERLINK('Detailed Lot Listing'!AB332,'Detailed Lot Listing'!AA332)</f>
        <v>Rocca di Frassinello, Baffonero, IGT - In Bond</v>
      </c>
      <c r="D332" s="42">
        <v>400</v>
      </c>
      <c r="E332" s="42">
        <v>600</v>
      </c>
    </row>
    <row r="333" spans="1:5" x14ac:dyDescent="0.25">
      <c r="A333" s="20">
        <v>331</v>
      </c>
      <c r="B333" s="20">
        <v>2018</v>
      </c>
      <c r="C333" s="44" t="str">
        <f>HYPERLINK('Detailed Lot Listing'!AB333,'Detailed Lot Listing'!AA333)</f>
        <v>Rocca di Frassinello, Baffonero, IGT - In Bond</v>
      </c>
      <c r="D333" s="42">
        <v>800</v>
      </c>
      <c r="E333" s="42">
        <v>1200</v>
      </c>
    </row>
    <row r="334" spans="1:5" x14ac:dyDescent="0.25">
      <c r="A334" s="20">
        <v>332</v>
      </c>
      <c r="B334" s="20">
        <v>2018</v>
      </c>
      <c r="C334" s="44" t="str">
        <f>HYPERLINK('Detailed Lot Listing'!AB334,'Detailed Lot Listing'!AA334)</f>
        <v>Rocca di Frassinello, Baffonero, IGT (Magnums) - In Bond</v>
      </c>
      <c r="D334" s="42">
        <v>460</v>
      </c>
      <c r="E334" s="42">
        <v>600</v>
      </c>
    </row>
    <row r="335" spans="1:5" x14ac:dyDescent="0.25">
      <c r="A335" s="20">
        <v>333</v>
      </c>
      <c r="B335" s="20">
        <v>2018</v>
      </c>
      <c r="C335" s="44" t="str">
        <f>HYPERLINK('Detailed Lot Listing'!AB335,'Detailed Lot Listing'!AA335)</f>
        <v>Rocca di Frassinello, Baffonero, IGT (Double Magnum) - In Bond</v>
      </c>
      <c r="D335" s="42">
        <v>280</v>
      </c>
      <c r="E335" s="42">
        <v>380</v>
      </c>
    </row>
    <row r="336" spans="1:5" x14ac:dyDescent="0.25">
      <c r="A336" s="20">
        <v>334</v>
      </c>
      <c r="B336" s="20">
        <v>2018</v>
      </c>
      <c r="C336" s="44" t="str">
        <f>HYPERLINK('Detailed Lot Listing'!AB336,'Detailed Lot Listing'!AA336)</f>
        <v>Rocca di Frassinello, Baffonero, IGT (Imperial) - In Bond</v>
      </c>
      <c r="D336" s="42">
        <v>500</v>
      </c>
      <c r="E336" s="42">
        <v>800</v>
      </c>
    </row>
    <row r="337" spans="1:5" x14ac:dyDescent="0.25">
      <c r="A337" s="20">
        <v>335</v>
      </c>
      <c r="B337" s="20">
        <v>2018</v>
      </c>
      <c r="C337" s="44" t="str">
        <f>HYPERLINK('Detailed Lot Listing'!AB337,'Detailed Lot Listing'!AA337)</f>
        <v>Rocca di Frassinello, Baffonero, IGT (Salmanazar) - In Bond</v>
      </c>
      <c r="D337" s="42">
        <v>800</v>
      </c>
      <c r="E337" s="42">
        <v>1200</v>
      </c>
    </row>
    <row r="338" spans="1:5" x14ac:dyDescent="0.25">
      <c r="A338" s="20">
        <v>336</v>
      </c>
      <c r="B338" s="20">
        <v>2018</v>
      </c>
      <c r="C338" s="44" t="str">
        <f>HYPERLINK('Detailed Lot Listing'!AB338,'Detailed Lot Listing'!AA338)</f>
        <v>Emidio Pepe, Montepulciano d'Abruzzo - In Bond</v>
      </c>
      <c r="D338" s="42">
        <v>280</v>
      </c>
      <c r="E338" s="42">
        <v>340</v>
      </c>
    </row>
    <row r="339" spans="1:5" x14ac:dyDescent="0.25">
      <c r="A339" s="20">
        <v>337</v>
      </c>
      <c r="B339" s="20">
        <v>2018</v>
      </c>
      <c r="C339" s="44" t="str">
        <f>HYPERLINK('Detailed Lot Listing'!AB339,'Detailed Lot Listing'!AA339)</f>
        <v>Mixed Lot of Antinori Wines</v>
      </c>
      <c r="D339" s="42">
        <v>100</v>
      </c>
      <c r="E339" s="42">
        <v>150</v>
      </c>
    </row>
    <row r="340" spans="1:5" x14ac:dyDescent="0.25">
      <c r="A340" s="20">
        <v>338</v>
      </c>
      <c r="B340" s="20">
        <v>2019</v>
      </c>
      <c r="C340" s="44" t="str">
        <f>HYPERLINK('Detailed Lot Listing'!AB340,'Detailed Lot Listing'!AA340)</f>
        <v>Antinori (Castello della Sala), Cervaro della Sala, IGT</v>
      </c>
      <c r="D340" s="42">
        <v>500</v>
      </c>
      <c r="E340" s="42">
        <v>600</v>
      </c>
    </row>
    <row r="341" spans="1:5" x14ac:dyDescent="0.25">
      <c r="A341" s="20">
        <v>339</v>
      </c>
      <c r="B341" s="20">
        <v>2019</v>
      </c>
      <c r="C341" s="44" t="str">
        <f>HYPERLINK('Detailed Lot Listing'!AB341,'Detailed Lot Listing'!AA341)</f>
        <v>Guidalberto, Tenuta San Guido, Toscana</v>
      </c>
      <c r="D341" s="42">
        <v>120</v>
      </c>
      <c r="E341" s="42">
        <v>150</v>
      </c>
    </row>
    <row r="342" spans="1:5" x14ac:dyDescent="0.25">
      <c r="A342" s="20">
        <v>340</v>
      </c>
      <c r="B342" s="20">
        <v>2019</v>
      </c>
      <c r="C342" s="44" t="str">
        <f>HYPERLINK('Detailed Lot Listing'!AB342,'Detailed Lot Listing'!AA342)</f>
        <v>Tenuta delle Terre Nere, Etna Rosso, Santo Spirito - In Bond</v>
      </c>
      <c r="D342" s="42">
        <v>100</v>
      </c>
      <c r="E342" s="42">
        <v>150</v>
      </c>
    </row>
    <row r="343" spans="1:5" x14ac:dyDescent="0.25">
      <c r="A343" s="20">
        <v>341</v>
      </c>
      <c r="B343" s="20">
        <v>2021</v>
      </c>
      <c r="C343" s="44" t="str">
        <f>HYPERLINK('Detailed Lot Listing'!AB343,'Detailed Lot Listing'!AA343)</f>
        <v>Elio Grasso, Langhe, Chardonnay Educato</v>
      </c>
      <c r="D343" s="42">
        <v>140</v>
      </c>
      <c r="E343" s="42">
        <v>200</v>
      </c>
    </row>
    <row r="344" spans="1:5" x14ac:dyDescent="0.25">
      <c r="A344" s="20">
        <v>342</v>
      </c>
      <c r="B344" s="20" t="s">
        <v>54</v>
      </c>
      <c r="C344" s="44" t="str">
        <f>HYPERLINK('Detailed Lot Listing'!AB344,'Detailed Lot Listing'!AA344)</f>
        <v>1996/2016 Mixed Lot of Italian Wines</v>
      </c>
      <c r="D344" s="42">
        <v>180</v>
      </c>
      <c r="E344" s="42">
        <v>280</v>
      </c>
    </row>
    <row r="345" spans="1:5" x14ac:dyDescent="0.25">
      <c r="A345" s="20">
        <v>343</v>
      </c>
      <c r="B345" s="20">
        <v>2004</v>
      </c>
      <c r="C345" s="44" t="str">
        <f>HYPERLINK('Detailed Lot Listing'!AB345,'Detailed Lot Listing'!AA345)</f>
        <v>La Rioja Alta, Gran Reserva 904, Rioja - In Bond</v>
      </c>
      <c r="D345" s="42">
        <v>220</v>
      </c>
      <c r="E345" s="42">
        <v>260</v>
      </c>
    </row>
    <row r="346" spans="1:5" x14ac:dyDescent="0.25">
      <c r="A346" s="20">
        <v>344</v>
      </c>
      <c r="B346" s="20">
        <v>2004</v>
      </c>
      <c r="C346" s="44" t="str">
        <f>HYPERLINK('Detailed Lot Listing'!AB346,'Detailed Lot Listing'!AA346)</f>
        <v>La Rioja Alta, Vina Arana Gran Reserva, Rioja - In Bond</v>
      </c>
      <c r="D346" s="42">
        <v>140</v>
      </c>
      <c r="E346" s="42">
        <v>160</v>
      </c>
    </row>
    <row r="347" spans="1:5" x14ac:dyDescent="0.25">
      <c r="A347" s="20">
        <v>345</v>
      </c>
      <c r="B347" s="20">
        <v>2009</v>
      </c>
      <c r="C347" s="44" t="str">
        <f>HYPERLINK('Detailed Lot Listing'!AB347,'Detailed Lot Listing'!AA347)</f>
        <v>R. Lopez de Heredia, Tondonia Tinto Reserva, Rioja - In Bond</v>
      </c>
      <c r="D347" s="42">
        <v>110</v>
      </c>
      <c r="E347" s="42">
        <v>150</v>
      </c>
    </row>
    <row r="348" spans="1:5" x14ac:dyDescent="0.25">
      <c r="A348" s="20">
        <v>346</v>
      </c>
      <c r="B348" s="20">
        <v>2015</v>
      </c>
      <c r="C348" s="44" t="str">
        <f>HYPERLINK('Detailed Lot Listing'!AB348,'Detailed Lot Listing'!AA348)</f>
        <v>Rioja Alta, Vina Ardanza Reserva, Rioja - In Bond</v>
      </c>
      <c r="D348" s="42">
        <v>140</v>
      </c>
      <c r="E348" s="42">
        <v>180</v>
      </c>
    </row>
    <row r="349" spans="1:5" x14ac:dyDescent="0.25">
      <c r="A349" s="20">
        <v>347</v>
      </c>
      <c r="B349" s="20">
        <v>2017</v>
      </c>
      <c r="C349" s="44" t="str">
        <f>HYPERLINK('Detailed Lot Listing'!AB349,'Detailed Lot Listing'!AA349)</f>
        <v>Dominio Aguila, Ribera del Duero, Canta Perdiz</v>
      </c>
      <c r="D349" s="42">
        <v>230</v>
      </c>
      <c r="E349" s="42">
        <v>300</v>
      </c>
    </row>
    <row r="350" spans="1:5" x14ac:dyDescent="0.25">
      <c r="A350" s="20">
        <v>348</v>
      </c>
      <c r="B350" s="20">
        <v>2018</v>
      </c>
      <c r="C350" s="44" t="str">
        <f>HYPERLINK('Detailed Lot Listing'!AB350,'Detailed Lot Listing'!AA350)</f>
        <v>Descendientes de J. Palacios, Bierzo, Villa Corullon</v>
      </c>
      <c r="D350" s="42">
        <v>200</v>
      </c>
      <c r="E350" s="42">
        <v>300</v>
      </c>
    </row>
    <row r="351" spans="1:5" x14ac:dyDescent="0.25">
      <c r="A351" s="20">
        <v>349</v>
      </c>
      <c r="B351" s="20">
        <v>2018</v>
      </c>
      <c r="C351" s="44" t="str">
        <f>HYPERLINK('Detailed Lot Listing'!AB351,'Detailed Lot Listing'!AA351)</f>
        <v>Rafael Palacios, As Sortes, Valdeorras - In Bond</v>
      </c>
      <c r="D351" s="42">
        <v>180</v>
      </c>
      <c r="E351" s="42">
        <v>220</v>
      </c>
    </row>
    <row r="352" spans="1:5" x14ac:dyDescent="0.25">
      <c r="A352" s="20">
        <v>350</v>
      </c>
      <c r="B352" s="20">
        <v>2021</v>
      </c>
      <c r="C352" s="44" t="str">
        <f>HYPERLINK('Detailed Lot Listing'!AB352,'Detailed Lot Listing'!AA352)</f>
        <v>Virxe Galir, Valdeorras, Pagos Galir Godello - In Bond</v>
      </c>
      <c r="D352" s="42">
        <v>80</v>
      </c>
      <c r="E352" s="42">
        <v>120</v>
      </c>
    </row>
    <row r="353" spans="1:5" x14ac:dyDescent="0.25">
      <c r="A353" s="20">
        <v>351</v>
      </c>
      <c r="B353" s="20" t="s">
        <v>54</v>
      </c>
      <c r="C353" s="44" t="str">
        <f>HYPERLINK('Detailed Lot Listing'!AB353,'Detailed Lot Listing'!AA353)</f>
        <v>1982/2018 Mixed Lot from Spain</v>
      </c>
      <c r="D353" s="42">
        <v>150</v>
      </c>
      <c r="E353" s="42">
        <v>350</v>
      </c>
    </row>
    <row r="354" spans="1:5" x14ac:dyDescent="0.25">
      <c r="A354" s="20">
        <v>352</v>
      </c>
      <c r="B354" s="20" t="s">
        <v>54</v>
      </c>
      <c r="C354" s="44" t="str">
        <f>HYPERLINK('Detailed Lot Listing'!AB354,'Detailed Lot Listing'!AA354)</f>
        <v>2005/2008 Chateau Musar, Red</v>
      </c>
      <c r="D354" s="42">
        <v>120</v>
      </c>
      <c r="E354" s="42">
        <v>170</v>
      </c>
    </row>
    <row r="355" spans="1:5" x14ac:dyDescent="0.25">
      <c r="A355" s="20">
        <v>353</v>
      </c>
      <c r="B355" s="20">
        <v>1996</v>
      </c>
      <c r="C355" s="44" t="str">
        <f>HYPERLINK('Detailed Lot Listing'!AB355,'Detailed Lot Listing'!AA355)</f>
        <v>Grant Burge, Meshach, Barossa</v>
      </c>
      <c r="D355" s="42">
        <v>180</v>
      </c>
      <c r="E355" s="42">
        <v>240</v>
      </c>
    </row>
    <row r="356" spans="1:5" x14ac:dyDescent="0.25">
      <c r="A356" s="20">
        <v>354</v>
      </c>
      <c r="B356" s="20">
        <v>1998</v>
      </c>
      <c r="C356" s="44" t="str">
        <f>HYPERLINK('Detailed Lot Listing'!AB356,'Detailed Lot Listing'!AA356)</f>
        <v>Grant Burge, Meshach, Barossa</v>
      </c>
      <c r="D356" s="42">
        <v>180</v>
      </c>
      <c r="E356" s="42">
        <v>240</v>
      </c>
    </row>
    <row r="357" spans="1:5" x14ac:dyDescent="0.25">
      <c r="A357" s="20">
        <v>355</v>
      </c>
      <c r="B357" s="20">
        <v>2005</v>
      </c>
      <c r="C357" s="44" t="str">
        <f>HYPERLINK('Detailed Lot Listing'!AB357,'Detailed Lot Listing'!AA357)</f>
        <v>Torbreck, The Factor, Barossa Valley - In Bond</v>
      </c>
      <c r="D357" s="42">
        <v>400</v>
      </c>
      <c r="E357" s="42">
        <v>600</v>
      </c>
    </row>
    <row r="358" spans="1:5" x14ac:dyDescent="0.25">
      <c r="A358" s="20">
        <v>356</v>
      </c>
      <c r="B358" s="20">
        <v>2006</v>
      </c>
      <c r="C358" s="44" t="str">
        <f>HYPERLINK('Detailed Lot Listing'!AB358,'Detailed Lot Listing'!AA358)</f>
        <v>Kay Brothers, Amery Hillside Shiraz, McLaren Vale - In Bond</v>
      </c>
      <c r="D358" s="42">
        <v>200</v>
      </c>
      <c r="E358" s="42">
        <v>300</v>
      </c>
    </row>
    <row r="359" spans="1:5" x14ac:dyDescent="0.25">
      <c r="A359" s="20">
        <v>357</v>
      </c>
      <c r="B359" s="20">
        <v>2006</v>
      </c>
      <c r="C359" s="44" t="str">
        <f>HYPERLINK('Detailed Lot Listing'!AB359,'Detailed Lot Listing'!AA359)</f>
        <v>Kay Brothers, Amery Hillside Shiraz, McLaren Vale - In Bond</v>
      </c>
      <c r="D359" s="42">
        <v>200</v>
      </c>
      <c r="E359" s="42">
        <v>300</v>
      </c>
    </row>
    <row r="360" spans="1:5" x14ac:dyDescent="0.25">
      <c r="A360" s="20">
        <v>358</v>
      </c>
      <c r="B360" s="20">
        <v>2006</v>
      </c>
      <c r="C360" s="44" t="str">
        <f>HYPERLINK('Detailed Lot Listing'!AB360,'Detailed Lot Listing'!AA360)</f>
        <v>Two Worlds, Two Hands &amp; Egelhoff (Magnums) - In Bond</v>
      </c>
      <c r="D360" s="42">
        <v>400</v>
      </c>
      <c r="E360" s="42">
        <v>700</v>
      </c>
    </row>
    <row r="361" spans="1:5" x14ac:dyDescent="0.25">
      <c r="A361" s="20">
        <v>359</v>
      </c>
      <c r="B361" s="20">
        <v>2006</v>
      </c>
      <c r="C361" s="44" t="str">
        <f>HYPERLINK('Detailed Lot Listing'!AB361,'Detailed Lot Listing'!AA361)</f>
        <v>Torbreck, The Factor, Barossa Valley - In Bond</v>
      </c>
      <c r="D361" s="42">
        <v>400</v>
      </c>
      <c r="E361" s="42">
        <v>600</v>
      </c>
    </row>
    <row r="362" spans="1:5" x14ac:dyDescent="0.25">
      <c r="A362" s="20">
        <v>360</v>
      </c>
      <c r="B362" s="20">
        <v>2006</v>
      </c>
      <c r="C362" s="44" t="str">
        <f>HYPERLINK('Detailed Lot Listing'!AB362,'Detailed Lot Listing'!AA362)</f>
        <v>Two Worlds, Two Hands &amp; Egelhoff (Magnums) - In Bond</v>
      </c>
      <c r="D362" s="42">
        <v>400</v>
      </c>
      <c r="E362" s="42">
        <v>700</v>
      </c>
    </row>
    <row r="363" spans="1:5" x14ac:dyDescent="0.25">
      <c r="A363" s="20">
        <v>361</v>
      </c>
      <c r="B363" s="20">
        <v>2007</v>
      </c>
      <c r="C363" s="44" t="str">
        <f>HYPERLINK('Detailed Lot Listing'!AB363,'Detailed Lot Listing'!AA363)</f>
        <v>Two Hands, Coach House Block Shiraz, Barossa Valley - In Bond</v>
      </c>
      <c r="D363" s="42">
        <v>180</v>
      </c>
      <c r="E363" s="42">
        <v>280</v>
      </c>
    </row>
    <row r="364" spans="1:5" x14ac:dyDescent="0.25">
      <c r="A364" s="20">
        <v>362</v>
      </c>
      <c r="B364" s="20">
        <v>2007</v>
      </c>
      <c r="C364" s="44" t="str">
        <f>HYPERLINK('Detailed Lot Listing'!AB364,'Detailed Lot Listing'!AA364)</f>
        <v>Two Hands, Coach House Block Shiraz, Barossa Valley - In Bond</v>
      </c>
      <c r="D364" s="42">
        <v>180</v>
      </c>
      <c r="E364" s="42">
        <v>280</v>
      </c>
    </row>
    <row r="365" spans="1:5" x14ac:dyDescent="0.25">
      <c r="A365" s="20">
        <v>363</v>
      </c>
      <c r="B365" s="20">
        <v>2007</v>
      </c>
      <c r="C365" s="44" t="str">
        <f>HYPERLINK('Detailed Lot Listing'!AB365,'Detailed Lot Listing'!AA365)</f>
        <v>Two Hands, Barneys Block Shiraz, McLaren Vale - In Bond</v>
      </c>
      <c r="D365" s="42">
        <v>200</v>
      </c>
      <c r="E365" s="42">
        <v>300</v>
      </c>
    </row>
    <row r="366" spans="1:5" x14ac:dyDescent="0.25">
      <c r="A366" s="20">
        <v>364</v>
      </c>
      <c r="B366" s="20">
        <v>2008</v>
      </c>
      <c r="C366" s="44" t="str">
        <f>HYPERLINK('Detailed Lot Listing'!AB366,'Detailed Lot Listing'!AA366)</f>
        <v>Two Hands, Zippy's Block Shiraz, Barossa Valley - In Bond</v>
      </c>
      <c r="D366" s="42">
        <v>280</v>
      </c>
      <c r="E366" s="42">
        <v>380</v>
      </c>
    </row>
    <row r="367" spans="1:5" x14ac:dyDescent="0.25">
      <c r="A367" s="20">
        <v>365</v>
      </c>
      <c r="B367" s="20">
        <v>2008</v>
      </c>
      <c r="C367" s="44" t="str">
        <f>HYPERLINK('Detailed Lot Listing'!AB367,'Detailed Lot Listing'!AA367)</f>
        <v>Two Hands, Zippys Block, Barossa Valley - In Bond</v>
      </c>
      <c r="D367" s="42">
        <v>280</v>
      </c>
      <c r="E367" s="42">
        <v>380</v>
      </c>
    </row>
    <row r="368" spans="1:5" x14ac:dyDescent="0.25">
      <c r="A368" s="20">
        <v>366</v>
      </c>
      <c r="B368" s="20">
        <v>2015</v>
      </c>
      <c r="C368" s="44" t="str">
        <f>HYPERLINK('Detailed Lot Listing'!AB368,'Detailed Lot Listing'!AA368)</f>
        <v>Yalumba, Caley Cabernet Shiraz, South Australia - In Bond</v>
      </c>
      <c r="D368" s="42">
        <v>300</v>
      </c>
      <c r="E368" s="42">
        <v>360</v>
      </c>
    </row>
    <row r="369" spans="1:5" x14ac:dyDescent="0.25">
      <c r="A369" s="20">
        <v>367</v>
      </c>
      <c r="B369" s="20">
        <v>2015</v>
      </c>
      <c r="C369" s="44" t="str">
        <f>HYPERLINK('Detailed Lot Listing'!AB369,'Detailed Lot Listing'!AA369)</f>
        <v>Henschke, Hill of Grace Vineyard, Eden Valley - In Bond</v>
      </c>
      <c r="D369" s="42">
        <v>950</v>
      </c>
      <c r="E369" s="42">
        <v>1200</v>
      </c>
    </row>
    <row r="370" spans="1:5" x14ac:dyDescent="0.25">
      <c r="A370" s="20">
        <v>368</v>
      </c>
      <c r="B370" s="20">
        <v>2017</v>
      </c>
      <c r="C370" s="44" t="str">
        <f>HYPERLINK('Detailed Lot Listing'!AB370,'Detailed Lot Listing'!AA370)</f>
        <v>Grosset, Polish Hill Riesling, Clare Valley - In Bond</v>
      </c>
      <c r="D370" s="42">
        <v>160</v>
      </c>
      <c r="E370" s="42">
        <v>200</v>
      </c>
    </row>
    <row r="371" spans="1:5" x14ac:dyDescent="0.25">
      <c r="A371" s="20">
        <v>369</v>
      </c>
      <c r="B371" s="20">
        <v>2017</v>
      </c>
      <c r="C371" s="44" t="str">
        <f>HYPERLINK('Detailed Lot Listing'!AB371,'Detailed Lot Listing'!AA371)</f>
        <v>Leeuwin, Art Series Chardonnay, Margaret River - In Bond</v>
      </c>
      <c r="D371" s="42">
        <v>400</v>
      </c>
      <c r="E371" s="42">
        <v>500</v>
      </c>
    </row>
    <row r="372" spans="1:5" x14ac:dyDescent="0.25">
      <c r="A372" s="20">
        <v>370</v>
      </c>
      <c r="B372" s="20">
        <v>2018</v>
      </c>
      <c r="C372" s="44" t="str">
        <f>HYPERLINK('Detailed Lot Listing'!AB372,'Detailed Lot Listing'!AA372)</f>
        <v>Vasse Felix, Black Market Shiraz, Margaret River - In Bond</v>
      </c>
      <c r="D372" s="42">
        <v>130</v>
      </c>
      <c r="E372" s="42">
        <v>160</v>
      </c>
    </row>
    <row r="373" spans="1:5" x14ac:dyDescent="0.25">
      <c r="A373" s="20">
        <v>371</v>
      </c>
      <c r="B373" s="20">
        <v>2018</v>
      </c>
      <c r="C373" s="44" t="str">
        <f>HYPERLINK('Detailed Lot Listing'!AB373,'Detailed Lot Listing'!AA373)</f>
        <v>Vasse Felix, Black Market Shiraz, Margaret River - In Bond</v>
      </c>
      <c r="D373" s="42">
        <v>130</v>
      </c>
      <c r="E373" s="42">
        <v>160</v>
      </c>
    </row>
    <row r="374" spans="1:5" x14ac:dyDescent="0.25">
      <c r="A374" s="20">
        <v>372</v>
      </c>
      <c r="B374" s="20">
        <v>2018</v>
      </c>
      <c r="C374" s="44" t="str">
        <f>HYPERLINK('Detailed Lot Listing'!AB374,'Detailed Lot Listing'!AA374)</f>
        <v>Tyrrells, Shiraz Vat 9, Hunter Valley - In Bond</v>
      </c>
      <c r="D374" s="42">
        <v>120</v>
      </c>
      <c r="E374" s="42">
        <v>160</v>
      </c>
    </row>
    <row r="375" spans="1:5" x14ac:dyDescent="0.25">
      <c r="A375" s="20">
        <v>373</v>
      </c>
      <c r="B375" s="20">
        <v>2018</v>
      </c>
      <c r="C375" s="44" t="str">
        <f>HYPERLINK('Detailed Lot Listing'!AB375,'Detailed Lot Listing'!AA375)</f>
        <v>Leeuwin, Art Series Chardonnay, Margaret River - In Bond</v>
      </c>
      <c r="D375" s="42">
        <v>480</v>
      </c>
      <c r="E375" s="42">
        <v>580</v>
      </c>
    </row>
    <row r="376" spans="1:5" x14ac:dyDescent="0.25">
      <c r="A376" s="20">
        <v>374</v>
      </c>
      <c r="B376" s="20" t="s">
        <v>54</v>
      </c>
      <c r="C376" s="44" t="str">
        <f>HYPERLINK('Detailed Lot Listing'!AB376,'Detailed Lot Listing'!AA376)</f>
        <v>1994/1995 Mixed Lot of Grant Burge, Meshach, Barossa</v>
      </c>
      <c r="D376" s="42">
        <v>200</v>
      </c>
      <c r="E376" s="42">
        <v>260</v>
      </c>
    </row>
    <row r="377" spans="1:5" x14ac:dyDescent="0.25">
      <c r="A377" s="20">
        <v>375</v>
      </c>
      <c r="B377" s="20" t="s">
        <v>54</v>
      </c>
      <c r="C377" s="44" t="str">
        <f>HYPERLINK('Detailed Lot Listing'!AB377,'Detailed Lot Listing'!AA377)</f>
        <v>2006/2015 Mixed Lot of Henschke Wines</v>
      </c>
      <c r="D377" s="42">
        <v>150</v>
      </c>
      <c r="E377" s="42">
        <v>200</v>
      </c>
    </row>
    <row r="378" spans="1:5" x14ac:dyDescent="0.25">
      <c r="A378" s="20">
        <v>376</v>
      </c>
      <c r="B378" s="20">
        <v>2010</v>
      </c>
      <c r="C378" s="44" t="str">
        <f>HYPERLINK('Detailed Lot Listing'!AB378,'Detailed Lot Listing'!AA378)</f>
        <v>Craggy Range, Le Sol, Gimblett Gravels - In Bond</v>
      </c>
      <c r="D378" s="42">
        <v>360</v>
      </c>
      <c r="E378" s="42">
        <v>480</v>
      </c>
    </row>
    <row r="379" spans="1:5" x14ac:dyDescent="0.25">
      <c r="A379" s="20">
        <v>377</v>
      </c>
      <c r="B379" s="20">
        <v>2010</v>
      </c>
      <c r="C379" s="44" t="str">
        <f>HYPERLINK('Detailed Lot Listing'!AB379,'Detailed Lot Listing'!AA379)</f>
        <v>Craggy Range, Sophia, Gimblett Gravels - In Bond</v>
      </c>
      <c r="D379" s="42">
        <v>400</v>
      </c>
      <c r="E379" s="42">
        <v>520</v>
      </c>
    </row>
    <row r="380" spans="1:5" x14ac:dyDescent="0.25">
      <c r="A380" s="20">
        <v>378</v>
      </c>
      <c r="B380" s="20">
        <v>2010</v>
      </c>
      <c r="C380" s="44" t="str">
        <f>HYPERLINK('Detailed Lot Listing'!AB380,'Detailed Lot Listing'!AA380)</f>
        <v>Craggy Range, Syrah, Gimblett Gravels - In Bond</v>
      </c>
      <c r="D380" s="42">
        <v>170</v>
      </c>
      <c r="E380" s="42">
        <v>220</v>
      </c>
    </row>
    <row r="381" spans="1:5" x14ac:dyDescent="0.25">
      <c r="A381" s="20">
        <v>379</v>
      </c>
      <c r="B381" s="20">
        <v>2018</v>
      </c>
      <c r="C381" s="44" t="str">
        <f>HYPERLINK('Detailed Lot Listing'!AB381,'Detailed Lot Listing'!AA381)</f>
        <v>Kumeu River, Mates Vineyard Chardonnay, Kumeu - In Bond</v>
      </c>
      <c r="D381" s="42">
        <v>150</v>
      </c>
      <c r="E381" s="42">
        <v>200</v>
      </c>
    </row>
    <row r="382" spans="1:5" x14ac:dyDescent="0.25">
      <c r="A382" s="20">
        <v>380</v>
      </c>
      <c r="B382" s="20">
        <v>2019</v>
      </c>
      <c r="C382" s="44" t="str">
        <f>HYPERLINK('Detailed Lot Listing'!AB382,'Detailed Lot Listing'!AA382)</f>
        <v>Rippon, Mature Vine Pinot Noir, Central Otago - In Bond</v>
      </c>
      <c r="D382" s="42">
        <v>280</v>
      </c>
      <c r="E382" s="42">
        <v>380</v>
      </c>
    </row>
    <row r="383" spans="1:5" x14ac:dyDescent="0.25">
      <c r="A383" s="20">
        <v>381</v>
      </c>
      <c r="B383" s="20">
        <v>2020</v>
      </c>
      <c r="C383" s="44" t="str">
        <f>HYPERLINK('Detailed Lot Listing'!AB383,'Detailed Lot Listing'!AA383)</f>
        <v>Kumeu River, Mates Vineyard Chardonnay, Kumeu - In Bond</v>
      </c>
      <c r="D383" s="42">
        <v>200</v>
      </c>
      <c r="E383" s="42">
        <v>250</v>
      </c>
    </row>
    <row r="384" spans="1:5" x14ac:dyDescent="0.25">
      <c r="A384" s="20">
        <v>382</v>
      </c>
      <c r="B384" s="20">
        <v>2020</v>
      </c>
      <c r="C384" s="44" t="str">
        <f>HYPERLINK('Detailed Lot Listing'!AB384,'Detailed Lot Listing'!AA384)</f>
        <v>Kumeu River, Estate Chardonnay, Kumeu - In Bond</v>
      </c>
      <c r="D384" s="42">
        <v>170</v>
      </c>
      <c r="E384" s="42">
        <v>220</v>
      </c>
    </row>
    <row r="385" spans="1:5" x14ac:dyDescent="0.25">
      <c r="A385" s="20">
        <v>383</v>
      </c>
      <c r="B385" s="20">
        <v>2022</v>
      </c>
      <c r="C385" s="44" t="str">
        <f>HYPERLINK('Detailed Lot Listing'!AB385,'Detailed Lot Listing'!AA385)</f>
        <v>Kumeu River, Rays Road Chardonnay, Kumeu - In Bond</v>
      </c>
      <c r="D385" s="42">
        <v>70</v>
      </c>
      <c r="E385" s="42">
        <v>100</v>
      </c>
    </row>
    <row r="386" spans="1:5" x14ac:dyDescent="0.25">
      <c r="A386" s="20">
        <v>384</v>
      </c>
      <c r="B386" s="20">
        <v>2022</v>
      </c>
      <c r="C386" s="44" t="str">
        <f>HYPERLINK('Detailed Lot Listing'!AB386,'Detailed Lot Listing'!AA386)</f>
        <v>Kumeu River, Mates Vineyard Chardonnay, Kumeu - In Bond</v>
      </c>
      <c r="D386" s="42">
        <v>150</v>
      </c>
      <c r="E386" s="42">
        <v>200</v>
      </c>
    </row>
    <row r="387" spans="1:5" x14ac:dyDescent="0.25">
      <c r="A387" s="20">
        <v>385</v>
      </c>
      <c r="B387" s="20">
        <v>2022</v>
      </c>
      <c r="C387" s="44" t="str">
        <f>HYPERLINK('Detailed Lot Listing'!AB387,'Detailed Lot Listing'!AA387)</f>
        <v>Kumeu River, Hunting Hill Chardonnay, Kumeu - In Bond</v>
      </c>
      <c r="D387" s="42">
        <v>130</v>
      </c>
      <c r="E387" s="42">
        <v>160</v>
      </c>
    </row>
    <row r="388" spans="1:5" x14ac:dyDescent="0.25">
      <c r="A388" s="20">
        <v>386</v>
      </c>
      <c r="B388" s="20">
        <v>2022</v>
      </c>
      <c r="C388" s="44" t="str">
        <f>HYPERLINK('Detailed Lot Listing'!AB388,'Detailed Lot Listing'!AA388)</f>
        <v>Kumeu River, Estate Chardonnay, Kumeu - In Bond</v>
      </c>
      <c r="D388" s="42">
        <v>120</v>
      </c>
      <c r="E388" s="42">
        <v>150</v>
      </c>
    </row>
    <row r="389" spans="1:5" x14ac:dyDescent="0.25">
      <c r="A389" s="20">
        <v>387</v>
      </c>
      <c r="B389" s="20">
        <v>2022</v>
      </c>
      <c r="C389" s="44" t="str">
        <f>HYPERLINK('Detailed Lot Listing'!AB389,'Detailed Lot Listing'!AA389)</f>
        <v>Kumeu River, Coddington Chardonnay, Kumeu - In Bond</v>
      </c>
      <c r="D389" s="42">
        <v>100</v>
      </c>
      <c r="E389" s="42">
        <v>150</v>
      </c>
    </row>
    <row r="390" spans="1:5" x14ac:dyDescent="0.25">
      <c r="A390" s="20">
        <v>388</v>
      </c>
      <c r="B390" s="20">
        <v>2021</v>
      </c>
      <c r="C390" s="44" t="str">
        <f>HYPERLINK('Detailed Lot Listing'!AB390,'Detailed Lot Listing'!AA390)</f>
        <v>Porseleinberg, Swartland - In Bond</v>
      </c>
      <c r="D390" s="42">
        <v>360</v>
      </c>
      <c r="E390" s="42">
        <v>440</v>
      </c>
    </row>
    <row r="391" spans="1:5" x14ac:dyDescent="0.25">
      <c r="A391" s="20">
        <v>389</v>
      </c>
      <c r="B391" s="20" t="s">
        <v>54</v>
      </c>
      <c r="C391" s="44" t="str">
        <f>HYPERLINK('Detailed Lot Listing'!AB391,'Detailed Lot Listing'!AA391)</f>
        <v>2003/2010 Mixed Lot from South Africa</v>
      </c>
      <c r="D391" s="42">
        <v>120</v>
      </c>
      <c r="E391" s="42">
        <v>180</v>
      </c>
    </row>
    <row r="392" spans="1:5" x14ac:dyDescent="0.25">
      <c r="A392" s="20">
        <v>390</v>
      </c>
      <c r="B392" s="20">
        <v>2018</v>
      </c>
      <c r="C392" s="44" t="str">
        <f>HYPERLINK('Detailed Lot Listing'!AB392,'Detailed Lot Listing'!AA392)</f>
        <v>Casa Lapostolle, Clos Apalta, Colchagua Valley - In Bond</v>
      </c>
      <c r="D392" s="42">
        <v>280</v>
      </c>
      <c r="E392" s="42">
        <v>340</v>
      </c>
    </row>
    <row r="393" spans="1:5" x14ac:dyDescent="0.25">
      <c r="A393" s="20">
        <v>391</v>
      </c>
      <c r="B393" s="20">
        <v>2005</v>
      </c>
      <c r="C393" s="44" t="str">
        <f>HYPERLINK('Detailed Lot Listing'!AB393,'Detailed Lot Listing'!AA393)</f>
        <v>Dominus, Napa Valley</v>
      </c>
      <c r="D393" s="42">
        <v>750</v>
      </c>
      <c r="E393" s="42">
        <v>950</v>
      </c>
    </row>
    <row r="394" spans="1:5" x14ac:dyDescent="0.25">
      <c r="A394" s="20">
        <v>392</v>
      </c>
      <c r="B394" s="20">
        <v>2005</v>
      </c>
      <c r="C394" s="44" t="str">
        <f>HYPERLINK('Detailed Lot Listing'!AB394,'Detailed Lot Listing'!AA394)</f>
        <v>Dominus, Napa Valley</v>
      </c>
      <c r="D394" s="42">
        <v>750</v>
      </c>
      <c r="E394" s="42">
        <v>950</v>
      </c>
    </row>
    <row r="395" spans="1:5" x14ac:dyDescent="0.25">
      <c r="A395" s="20">
        <v>393</v>
      </c>
      <c r="B395" s="20">
        <v>2017</v>
      </c>
      <c r="C395" s="44" t="str">
        <f>HYPERLINK('Detailed Lot Listing'!AB395,'Detailed Lot Listing'!AA395)</f>
        <v>Shafer, Hillside Select, Stags Leap District</v>
      </c>
      <c r="D395" s="42">
        <v>800</v>
      </c>
      <c r="E395" s="42">
        <v>1050</v>
      </c>
    </row>
    <row r="396" spans="1:5" x14ac:dyDescent="0.25">
      <c r="A396" s="20">
        <v>394</v>
      </c>
      <c r="B396" s="20">
        <v>2018</v>
      </c>
      <c r="C396" s="44" t="str">
        <f>HYPERLINK('Detailed Lot Listing'!AB396,'Detailed Lot Listing'!AA396)</f>
        <v>Colgin, IX Estate Syrah, Napa Valley</v>
      </c>
      <c r="D396" s="42">
        <v>560</v>
      </c>
      <c r="E396" s="42">
        <v>750</v>
      </c>
    </row>
    <row r="397" spans="1:5" x14ac:dyDescent="0.25">
      <c r="A397" s="20">
        <v>395</v>
      </c>
      <c r="B397" s="20">
        <v>2018</v>
      </c>
      <c r="C397" s="44" t="str">
        <f>HYPERLINK('Detailed Lot Listing'!AB397,'Detailed Lot Listing'!AA397)</f>
        <v>Paul Hobbs, Beckstoffer To Kalon Vineyard Cabernet Sauvignon, Napa Valley</v>
      </c>
      <c r="D397" s="42">
        <v>480</v>
      </c>
      <c r="E397" s="42">
        <v>650</v>
      </c>
    </row>
    <row r="398" spans="1:5" x14ac:dyDescent="0.25">
      <c r="A398" s="20">
        <v>396</v>
      </c>
      <c r="B398" s="20">
        <v>2018</v>
      </c>
      <c r="C398" s="44" t="str">
        <f>HYPERLINK('Detailed Lot Listing'!AB398,'Detailed Lot Listing'!AA398)</f>
        <v>Paul Hobbs, Beckstoffer To Kalon Vineyard Cabernet Sauvignon, Napa Valley</v>
      </c>
      <c r="D398" s="42">
        <v>480</v>
      </c>
      <c r="E398" s="42">
        <v>650</v>
      </c>
    </row>
    <row r="399" spans="1:5" x14ac:dyDescent="0.25">
      <c r="A399" s="20">
        <v>397</v>
      </c>
      <c r="B399" s="20">
        <v>2018</v>
      </c>
      <c r="C399" s="44" t="str">
        <f>HYPERLINK('Detailed Lot Listing'!AB399,'Detailed Lot Listing'!AA399)</f>
        <v>Kapcsandy Family Winery, Roberta's Reserve, Yountville</v>
      </c>
      <c r="D399" s="42">
        <v>1100</v>
      </c>
      <c r="E399" s="42">
        <v>1600</v>
      </c>
    </row>
    <row r="400" spans="1:5" x14ac:dyDescent="0.25">
      <c r="A400" s="20">
        <v>398</v>
      </c>
      <c r="B400" s="20">
        <v>2018</v>
      </c>
      <c r="C400" s="44" t="str">
        <f>HYPERLINK('Detailed Lot Listing'!AB400,'Detailed Lot Listing'!AA400)</f>
        <v>Kapcsandy Family Winery, State Lane Vineyard Grand Vin Cabernet Sauvignon, Yountville</v>
      </c>
      <c r="D400" s="42">
        <v>400</v>
      </c>
      <c r="E400" s="42">
        <v>520</v>
      </c>
    </row>
    <row r="401" spans="1:5" x14ac:dyDescent="0.25">
      <c r="A401" s="20">
        <v>399</v>
      </c>
      <c r="B401" s="20">
        <v>2018</v>
      </c>
      <c r="C401" s="44" t="str">
        <f>HYPERLINK('Detailed Lot Listing'!AB401,'Detailed Lot Listing'!AA401)</f>
        <v>Kapcsandy Family Winery, Rapszodia, Yountville</v>
      </c>
      <c r="D401" s="42">
        <v>140</v>
      </c>
      <c r="E401" s="42">
        <v>200</v>
      </c>
    </row>
    <row r="402" spans="1:5" x14ac:dyDescent="0.25">
      <c r="A402" s="20">
        <v>400</v>
      </c>
      <c r="B402" s="20">
        <v>2021</v>
      </c>
      <c r="C402" s="44" t="str">
        <f>HYPERLINK('Detailed Lot Listing'!AB402,'Detailed Lot Listing'!AA402)</f>
        <v>Arterberry Maresh, Pinot Noir Maresh, Dundee Hills - In Bond</v>
      </c>
      <c r="D402" s="42">
        <v>150</v>
      </c>
      <c r="E402" s="42">
        <v>200</v>
      </c>
    </row>
    <row r="403" spans="1:5" x14ac:dyDescent="0.25">
      <c r="A403" s="20">
        <v>401</v>
      </c>
      <c r="B403" s="20">
        <v>2021</v>
      </c>
      <c r="C403" s="44" t="str">
        <f>HYPERLINK('Detailed Lot Listing'!AB403,'Detailed Lot Listing'!AA403)</f>
        <v>Arterberry Maresh, Weber Vineyard Pinot Noir, Dundee Hills - In Bond</v>
      </c>
      <c r="D403" s="42">
        <v>180</v>
      </c>
      <c r="E403" s="42">
        <v>220</v>
      </c>
    </row>
    <row r="404" spans="1:5" x14ac:dyDescent="0.25">
      <c r="A404" s="20">
        <v>402</v>
      </c>
      <c r="B404" s="20">
        <v>2021</v>
      </c>
      <c r="C404" s="44" t="str">
        <f>HYPERLINK('Detailed Lot Listing'!AB404,'Detailed Lot Listing'!AA404)</f>
        <v>Arterberry Maresh, Maresh Vineyard Chardonnay, Dundee Hills - In Bond</v>
      </c>
      <c r="D404" s="42">
        <v>160</v>
      </c>
      <c r="E404" s="42">
        <v>200</v>
      </c>
    </row>
  </sheetData>
  <mergeCells count="1">
    <mergeCell ref="A1:E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A9000C-FBF2-4F1B-B225-27F1D765E7F5}">
  <dimension ref="A1:AB406"/>
  <sheetViews>
    <sheetView tabSelected="1" zoomScaleNormal="100" workbookViewId="0">
      <selection sqref="A1:N1"/>
    </sheetView>
  </sheetViews>
  <sheetFormatPr defaultColWidth="9.140625" defaultRowHeight="12" customHeight="1" x14ac:dyDescent="0.2"/>
  <cols>
    <col min="1" max="1" width="10.7109375" style="24" customWidth="1"/>
    <col min="2" max="2" width="9.140625" style="25"/>
    <col min="3" max="3" width="17.85546875" style="24" customWidth="1"/>
    <col min="4" max="4" width="9.140625" style="25"/>
    <col min="5" max="5" width="73" style="28" customWidth="1"/>
    <col min="6" max="6" width="27.140625" style="28" customWidth="1"/>
    <col min="7" max="7" width="13.85546875" style="25" customWidth="1"/>
    <col min="8" max="8" width="17.7109375" style="25" customWidth="1"/>
    <col min="9" max="9" width="16.7109375" style="25" customWidth="1"/>
    <col min="10" max="10" width="9.140625" style="25"/>
    <col min="11" max="12" width="13.140625" style="24" customWidth="1"/>
    <col min="13" max="13" width="36.85546875" style="36" customWidth="1"/>
    <col min="14" max="14" width="137.85546875" style="28" customWidth="1"/>
    <col min="15" max="26" width="9.140625" style="18"/>
    <col min="27" max="28" width="9.140625" style="18" hidden="1" customWidth="1"/>
    <col min="29" max="16384" width="9.140625" style="18"/>
  </cols>
  <sheetData>
    <row r="1" spans="1:28" s="10" customFormat="1" ht="84" customHeight="1" x14ac:dyDescent="0.2">
      <c r="A1" s="47" t="s">
        <v>1015</v>
      </c>
      <c r="B1" s="48"/>
      <c r="C1" s="48"/>
      <c r="D1" s="48"/>
      <c r="E1" s="48"/>
      <c r="F1" s="48"/>
      <c r="G1" s="48"/>
      <c r="H1" s="48"/>
      <c r="I1" s="48"/>
      <c r="J1" s="48"/>
      <c r="K1" s="48"/>
      <c r="L1" s="48"/>
      <c r="M1" s="48"/>
      <c r="N1" s="48"/>
    </row>
    <row r="2" spans="1:28" s="14" customFormat="1" ht="39.950000000000003" customHeight="1" x14ac:dyDescent="0.2">
      <c r="A2" s="11" t="s">
        <v>0</v>
      </c>
      <c r="B2" s="12" t="s">
        <v>1</v>
      </c>
      <c r="C2" s="13" t="s">
        <v>6</v>
      </c>
      <c r="D2" s="12" t="s">
        <v>7</v>
      </c>
      <c r="E2" s="9" t="s">
        <v>2</v>
      </c>
      <c r="F2" s="9" t="s">
        <v>3</v>
      </c>
      <c r="G2" s="12" t="s">
        <v>8</v>
      </c>
      <c r="H2" s="12" t="s">
        <v>10</v>
      </c>
      <c r="I2" s="12" t="s">
        <v>9</v>
      </c>
      <c r="J2" s="12" t="s">
        <v>12</v>
      </c>
      <c r="K2" s="12" t="s">
        <v>5</v>
      </c>
      <c r="L2" s="12" t="s">
        <v>13</v>
      </c>
      <c r="M2" s="9" t="s">
        <v>4</v>
      </c>
      <c r="N2" s="9" t="s">
        <v>11</v>
      </c>
      <c r="AA2" s="9" t="s">
        <v>2</v>
      </c>
      <c r="AB2" s="9" t="s">
        <v>612</v>
      </c>
    </row>
    <row r="3" spans="1:28" s="16" customFormat="1" ht="12" customHeight="1" x14ac:dyDescent="0.2">
      <c r="A3" s="20">
        <v>1</v>
      </c>
      <c r="B3" s="20">
        <v>1945</v>
      </c>
      <c r="C3" s="21" t="s">
        <v>17</v>
      </c>
      <c r="D3" s="20" t="s">
        <v>18</v>
      </c>
      <c r="E3" s="41" t="str">
        <f>HYPERLINK(AB3,AA3)</f>
        <v>Taylor's, Vintage Port</v>
      </c>
      <c r="F3" s="26" t="s">
        <v>15</v>
      </c>
      <c r="G3" s="20" t="s">
        <v>19</v>
      </c>
      <c r="H3" s="20">
        <v>3</v>
      </c>
      <c r="I3" s="20" t="s">
        <v>20</v>
      </c>
      <c r="J3" s="20" t="s">
        <v>22</v>
      </c>
      <c r="K3" s="42">
        <v>1500</v>
      </c>
      <c r="L3" s="42">
        <v>2500</v>
      </c>
      <c r="M3" s="30" t="s">
        <v>16</v>
      </c>
      <c r="N3" s="26" t="s">
        <v>21</v>
      </c>
      <c r="AA3" s="15" t="s">
        <v>14</v>
      </c>
      <c r="AB3" s="37" t="s">
        <v>613</v>
      </c>
    </row>
    <row r="4" spans="1:28" s="16" customFormat="1" ht="12" customHeight="1" x14ac:dyDescent="0.2">
      <c r="A4" s="20">
        <v>2</v>
      </c>
      <c r="B4" s="20">
        <v>1970</v>
      </c>
      <c r="C4" s="21" t="s">
        <v>17</v>
      </c>
      <c r="D4" s="20" t="s">
        <v>18</v>
      </c>
      <c r="E4" s="41" t="str">
        <f t="shared" ref="E4:E67" si="0">HYPERLINK(AB4,AA4)</f>
        <v>Warre's, Vintage Port</v>
      </c>
      <c r="F4" s="26" t="s">
        <v>24</v>
      </c>
      <c r="G4" s="20" t="s">
        <v>19</v>
      </c>
      <c r="H4" s="20">
        <v>10</v>
      </c>
      <c r="I4" s="20" t="s">
        <v>20</v>
      </c>
      <c r="J4" s="20" t="s">
        <v>22</v>
      </c>
      <c r="K4" s="42">
        <v>500</v>
      </c>
      <c r="L4" s="42">
        <v>680</v>
      </c>
      <c r="M4" s="31"/>
      <c r="N4" s="26" t="s">
        <v>25</v>
      </c>
      <c r="AA4" s="15" t="s">
        <v>23</v>
      </c>
      <c r="AB4" s="37" t="s">
        <v>614</v>
      </c>
    </row>
    <row r="5" spans="1:28" s="16" customFormat="1" ht="12" customHeight="1" x14ac:dyDescent="0.2">
      <c r="A5" s="20">
        <v>3</v>
      </c>
      <c r="B5" s="20">
        <v>1975</v>
      </c>
      <c r="C5" s="21" t="s">
        <v>17</v>
      </c>
      <c r="D5" s="20" t="s">
        <v>18</v>
      </c>
      <c r="E5" s="41" t="str">
        <f t="shared" si="0"/>
        <v>Warre's, Vintage Port</v>
      </c>
      <c r="F5" s="26" t="s">
        <v>24</v>
      </c>
      <c r="G5" s="20" t="s">
        <v>19</v>
      </c>
      <c r="H5" s="20">
        <v>6</v>
      </c>
      <c r="I5" s="20" t="s">
        <v>20</v>
      </c>
      <c r="J5" s="20" t="s">
        <v>22</v>
      </c>
      <c r="K5" s="42">
        <v>200</v>
      </c>
      <c r="L5" s="42">
        <v>300</v>
      </c>
      <c r="M5" s="31" t="s">
        <v>26</v>
      </c>
      <c r="N5" s="26" t="s">
        <v>27</v>
      </c>
      <c r="AA5" s="15" t="s">
        <v>23</v>
      </c>
      <c r="AB5" s="37" t="s">
        <v>615</v>
      </c>
    </row>
    <row r="6" spans="1:28" s="16" customFormat="1" ht="12" customHeight="1" x14ac:dyDescent="0.2">
      <c r="A6" s="20">
        <v>4</v>
      </c>
      <c r="B6" s="20">
        <v>1975</v>
      </c>
      <c r="C6" s="21" t="s">
        <v>17</v>
      </c>
      <c r="D6" s="20" t="s">
        <v>18</v>
      </c>
      <c r="E6" s="41" t="str">
        <f t="shared" si="0"/>
        <v>Taylor's, Vintage Port</v>
      </c>
      <c r="F6" s="26" t="s">
        <v>15</v>
      </c>
      <c r="G6" s="20" t="s">
        <v>19</v>
      </c>
      <c r="H6" s="20">
        <v>6</v>
      </c>
      <c r="I6" s="20" t="s">
        <v>20</v>
      </c>
      <c r="J6" s="20" t="s">
        <v>22</v>
      </c>
      <c r="K6" s="42">
        <v>300</v>
      </c>
      <c r="L6" s="42">
        <v>400</v>
      </c>
      <c r="M6" s="31" t="s">
        <v>28</v>
      </c>
      <c r="N6" s="26" t="s">
        <v>27</v>
      </c>
      <c r="AA6" s="15" t="s">
        <v>14</v>
      </c>
      <c r="AB6" s="37" t="s">
        <v>616</v>
      </c>
    </row>
    <row r="7" spans="1:28" s="16" customFormat="1" ht="12" customHeight="1" x14ac:dyDescent="0.2">
      <c r="A7" s="20">
        <v>5</v>
      </c>
      <c r="B7" s="20">
        <v>1975</v>
      </c>
      <c r="C7" s="21" t="s">
        <v>17</v>
      </c>
      <c r="D7" s="20" t="s">
        <v>18</v>
      </c>
      <c r="E7" s="41" t="str">
        <f t="shared" si="0"/>
        <v>Fonseca, Vintage Port</v>
      </c>
      <c r="F7" s="26" t="s">
        <v>30</v>
      </c>
      <c r="G7" s="20" t="s">
        <v>19</v>
      </c>
      <c r="H7" s="20">
        <v>5</v>
      </c>
      <c r="I7" s="20" t="s">
        <v>20</v>
      </c>
      <c r="J7" s="20" t="s">
        <v>22</v>
      </c>
      <c r="K7" s="42">
        <v>240</v>
      </c>
      <c r="L7" s="42">
        <v>280</v>
      </c>
      <c r="M7" s="31"/>
      <c r="N7" s="26" t="s">
        <v>27</v>
      </c>
      <c r="AA7" s="15" t="s">
        <v>29</v>
      </c>
      <c r="AB7" s="37" t="s">
        <v>617</v>
      </c>
    </row>
    <row r="8" spans="1:28" s="16" customFormat="1" ht="12" customHeight="1" x14ac:dyDescent="0.2">
      <c r="A8" s="20">
        <v>6</v>
      </c>
      <c r="B8" s="20">
        <v>1980</v>
      </c>
      <c r="C8" s="21" t="s">
        <v>17</v>
      </c>
      <c r="D8" s="20" t="s">
        <v>18</v>
      </c>
      <c r="E8" s="41" t="str">
        <f t="shared" si="0"/>
        <v>Dow's, Vintage Port</v>
      </c>
      <c r="F8" s="26" t="s">
        <v>32</v>
      </c>
      <c r="G8" s="20" t="s">
        <v>19</v>
      </c>
      <c r="H8" s="20">
        <v>12</v>
      </c>
      <c r="I8" s="20" t="s">
        <v>20</v>
      </c>
      <c r="J8" s="20" t="s">
        <v>22</v>
      </c>
      <c r="K8" s="42">
        <v>380</v>
      </c>
      <c r="L8" s="42">
        <v>480</v>
      </c>
      <c r="M8" s="31"/>
      <c r="N8" s="26" t="s">
        <v>25</v>
      </c>
      <c r="AA8" s="15" t="s">
        <v>31</v>
      </c>
      <c r="AB8" s="37" t="s">
        <v>618</v>
      </c>
    </row>
    <row r="9" spans="1:28" s="16" customFormat="1" ht="12" customHeight="1" x14ac:dyDescent="0.2">
      <c r="A9" s="20">
        <v>7</v>
      </c>
      <c r="B9" s="20">
        <v>1987</v>
      </c>
      <c r="C9" s="21" t="s">
        <v>17</v>
      </c>
      <c r="D9" s="20" t="s">
        <v>18</v>
      </c>
      <c r="E9" s="41" t="str">
        <f t="shared" si="0"/>
        <v>Quinta Noval, Quinta Noval</v>
      </c>
      <c r="F9" s="26" t="s">
        <v>34</v>
      </c>
      <c r="G9" s="20" t="s">
        <v>19</v>
      </c>
      <c r="H9" s="20">
        <v>12</v>
      </c>
      <c r="I9" s="20" t="s">
        <v>35</v>
      </c>
      <c r="J9" s="20" t="s">
        <v>22</v>
      </c>
      <c r="K9" s="42">
        <v>400</v>
      </c>
      <c r="L9" s="42">
        <v>600</v>
      </c>
      <c r="M9" s="31"/>
      <c r="N9" s="26"/>
      <c r="AA9" s="15" t="s">
        <v>33</v>
      </c>
      <c r="AB9" s="37" t="s">
        <v>619</v>
      </c>
    </row>
    <row r="10" spans="1:28" s="16" customFormat="1" ht="12" customHeight="1" x14ac:dyDescent="0.2">
      <c r="A10" s="20">
        <v>8</v>
      </c>
      <c r="B10" s="20">
        <v>1994</v>
      </c>
      <c r="C10" s="21" t="s">
        <v>17</v>
      </c>
      <c r="D10" s="20" t="s">
        <v>18</v>
      </c>
      <c r="E10" s="41" t="str">
        <f t="shared" si="0"/>
        <v>Graham's, Vintage Port (Magnums)</v>
      </c>
      <c r="F10" s="26" t="s">
        <v>37</v>
      </c>
      <c r="G10" s="20" t="s">
        <v>38</v>
      </c>
      <c r="H10" s="20">
        <v>4</v>
      </c>
      <c r="I10" s="20" t="s">
        <v>35</v>
      </c>
      <c r="J10" s="20" t="s">
        <v>22</v>
      </c>
      <c r="K10" s="42">
        <v>260</v>
      </c>
      <c r="L10" s="42">
        <v>340</v>
      </c>
      <c r="M10" s="31"/>
      <c r="N10" s="26"/>
      <c r="AA10" s="15" t="s">
        <v>36</v>
      </c>
      <c r="AB10" s="37" t="s">
        <v>620</v>
      </c>
    </row>
    <row r="11" spans="1:28" s="16" customFormat="1" ht="12" customHeight="1" x14ac:dyDescent="0.2">
      <c r="A11" s="20">
        <v>9</v>
      </c>
      <c r="B11" s="20">
        <v>1994</v>
      </c>
      <c r="C11" s="21" t="s">
        <v>17</v>
      </c>
      <c r="D11" s="20" t="s">
        <v>18</v>
      </c>
      <c r="E11" s="41" t="str">
        <f t="shared" si="0"/>
        <v>Dow's, Vintage Port</v>
      </c>
      <c r="F11" s="26" t="s">
        <v>32</v>
      </c>
      <c r="G11" s="20" t="s">
        <v>19</v>
      </c>
      <c r="H11" s="20">
        <v>6</v>
      </c>
      <c r="I11" s="20" t="s">
        <v>20</v>
      </c>
      <c r="J11" s="20" t="s">
        <v>22</v>
      </c>
      <c r="K11" s="42">
        <v>200</v>
      </c>
      <c r="L11" s="42">
        <v>260</v>
      </c>
      <c r="M11" s="31" t="s">
        <v>39</v>
      </c>
      <c r="N11" s="26"/>
      <c r="AA11" s="15" t="s">
        <v>31</v>
      </c>
      <c r="AB11" s="37" t="s">
        <v>621</v>
      </c>
    </row>
    <row r="12" spans="1:28" s="16" customFormat="1" ht="12" customHeight="1" x14ac:dyDescent="0.2">
      <c r="A12" s="20">
        <v>10</v>
      </c>
      <c r="B12" s="20">
        <v>1997</v>
      </c>
      <c r="C12" s="21" t="s">
        <v>17</v>
      </c>
      <c r="D12" s="20" t="s">
        <v>18</v>
      </c>
      <c r="E12" s="41" t="str">
        <f t="shared" si="0"/>
        <v>Niepoort, Niepoort</v>
      </c>
      <c r="F12" s="26" t="s">
        <v>41</v>
      </c>
      <c r="G12" s="20" t="s">
        <v>19</v>
      </c>
      <c r="H12" s="20">
        <v>12</v>
      </c>
      <c r="I12" s="20" t="s">
        <v>35</v>
      </c>
      <c r="J12" s="20" t="s">
        <v>22</v>
      </c>
      <c r="K12" s="42">
        <v>240</v>
      </c>
      <c r="L12" s="42">
        <v>340</v>
      </c>
      <c r="M12" s="31" t="s">
        <v>42</v>
      </c>
      <c r="N12" s="26" t="s">
        <v>43</v>
      </c>
      <c r="AA12" s="15" t="s">
        <v>40</v>
      </c>
      <c r="AB12" s="37" t="s">
        <v>622</v>
      </c>
    </row>
    <row r="13" spans="1:28" s="16" customFormat="1" ht="12" customHeight="1" x14ac:dyDescent="0.2">
      <c r="A13" s="20">
        <v>11</v>
      </c>
      <c r="B13" s="20">
        <v>1995</v>
      </c>
      <c r="C13" s="21" t="s">
        <v>17</v>
      </c>
      <c r="D13" s="20" t="s">
        <v>18</v>
      </c>
      <c r="E13" s="41" t="str">
        <f t="shared" si="0"/>
        <v>Taylor's, Quinta de Vargellas - In Bond</v>
      </c>
      <c r="F13" s="26" t="s">
        <v>15</v>
      </c>
      <c r="G13" s="20" t="s">
        <v>19</v>
      </c>
      <c r="H13" s="20">
        <v>11</v>
      </c>
      <c r="I13" s="20" t="s">
        <v>35</v>
      </c>
      <c r="J13" s="29" t="s">
        <v>46</v>
      </c>
      <c r="K13" s="42">
        <v>280</v>
      </c>
      <c r="L13" s="42">
        <v>380</v>
      </c>
      <c r="M13" s="31"/>
      <c r="N13" s="26" t="s">
        <v>45</v>
      </c>
      <c r="AA13" s="15" t="s">
        <v>44</v>
      </c>
      <c r="AB13" s="37" t="s">
        <v>623</v>
      </c>
    </row>
    <row r="14" spans="1:28" s="16" customFormat="1" ht="12" customHeight="1" x14ac:dyDescent="0.2">
      <c r="A14" s="20">
        <v>12</v>
      </c>
      <c r="B14" s="20">
        <v>2014</v>
      </c>
      <c r="C14" s="21" t="s">
        <v>17</v>
      </c>
      <c r="D14" s="20" t="s">
        <v>18</v>
      </c>
      <c r="E14" s="41" t="str">
        <f t="shared" si="0"/>
        <v>Casa Ferreirinha, Quinta Leda, Douro - In Bond</v>
      </c>
      <c r="F14" s="26" t="s">
        <v>48</v>
      </c>
      <c r="G14" s="20" t="s">
        <v>19</v>
      </c>
      <c r="H14" s="20">
        <v>6</v>
      </c>
      <c r="I14" s="20" t="s">
        <v>49</v>
      </c>
      <c r="J14" s="29" t="s">
        <v>46</v>
      </c>
      <c r="K14" s="42">
        <v>130</v>
      </c>
      <c r="L14" s="42">
        <v>160</v>
      </c>
      <c r="M14" s="31"/>
      <c r="N14" s="26"/>
      <c r="AA14" s="15" t="s">
        <v>47</v>
      </c>
      <c r="AB14" s="37" t="s">
        <v>624</v>
      </c>
    </row>
    <row r="15" spans="1:28" s="16" customFormat="1" ht="12" customHeight="1" x14ac:dyDescent="0.2">
      <c r="A15" s="20">
        <v>13</v>
      </c>
      <c r="B15" s="20">
        <v>2018</v>
      </c>
      <c r="C15" s="21" t="s">
        <v>17</v>
      </c>
      <c r="D15" s="20" t="s">
        <v>18</v>
      </c>
      <c r="E15" s="41" t="str">
        <f t="shared" si="0"/>
        <v>Prats &amp; Symington, Post Scriptum, Douro - In Bond</v>
      </c>
      <c r="F15" s="26" t="s">
        <v>51</v>
      </c>
      <c r="G15" s="20" t="s">
        <v>19</v>
      </c>
      <c r="H15" s="20">
        <v>12</v>
      </c>
      <c r="I15" s="20" t="s">
        <v>49</v>
      </c>
      <c r="J15" s="29" t="s">
        <v>46</v>
      </c>
      <c r="K15" s="42">
        <v>150</v>
      </c>
      <c r="L15" s="42">
        <v>180</v>
      </c>
      <c r="M15" s="31" t="s">
        <v>52</v>
      </c>
      <c r="N15" s="26"/>
      <c r="AA15" s="15" t="s">
        <v>50</v>
      </c>
      <c r="AB15" s="37" t="s">
        <v>625</v>
      </c>
    </row>
    <row r="16" spans="1:28" s="16" customFormat="1" ht="12" customHeight="1" x14ac:dyDescent="0.2">
      <c r="A16" s="20">
        <v>14</v>
      </c>
      <c r="B16" s="20">
        <v>2018</v>
      </c>
      <c r="C16" s="21" t="s">
        <v>17</v>
      </c>
      <c r="D16" s="20" t="s">
        <v>18</v>
      </c>
      <c r="E16" s="41" t="str">
        <f t="shared" si="0"/>
        <v>Prats &amp; Symington, Chryseia, Douro - In Bond</v>
      </c>
      <c r="F16" s="26" t="s">
        <v>51</v>
      </c>
      <c r="G16" s="20" t="s">
        <v>19</v>
      </c>
      <c r="H16" s="20">
        <v>6</v>
      </c>
      <c r="I16" s="20" t="s">
        <v>49</v>
      </c>
      <c r="J16" s="29" t="s">
        <v>46</v>
      </c>
      <c r="K16" s="42">
        <v>220</v>
      </c>
      <c r="L16" s="42">
        <v>260</v>
      </c>
      <c r="M16" s="31"/>
      <c r="N16" s="26"/>
      <c r="AA16" s="15" t="s">
        <v>53</v>
      </c>
      <c r="AB16" s="37" t="s">
        <v>626</v>
      </c>
    </row>
    <row r="17" spans="1:28" s="16" customFormat="1" ht="12" customHeight="1" x14ac:dyDescent="0.2">
      <c r="A17" s="20">
        <v>15</v>
      </c>
      <c r="B17" s="20" t="s">
        <v>54</v>
      </c>
      <c r="C17" s="21" t="s">
        <v>17</v>
      </c>
      <c r="D17" s="20" t="s">
        <v>18</v>
      </c>
      <c r="E17" s="41" t="str">
        <f t="shared" si="0"/>
        <v>1955/1966 Mixed Lot of Vintage Port</v>
      </c>
      <c r="F17" s="26"/>
      <c r="G17" s="20" t="s">
        <v>19</v>
      </c>
      <c r="H17" s="20">
        <v>2</v>
      </c>
      <c r="I17" s="20" t="s">
        <v>20</v>
      </c>
      <c r="J17" s="20" t="s">
        <v>22</v>
      </c>
      <c r="K17" s="42">
        <v>200</v>
      </c>
      <c r="L17" s="42">
        <v>300</v>
      </c>
      <c r="M17" s="32" t="s">
        <v>56</v>
      </c>
      <c r="N17" s="26" t="s">
        <v>27</v>
      </c>
      <c r="AA17" s="15" t="s">
        <v>55</v>
      </c>
      <c r="AB17" s="37" t="s">
        <v>627</v>
      </c>
    </row>
    <row r="18" spans="1:28" s="16" customFormat="1" ht="12" customHeight="1" x14ac:dyDescent="0.2">
      <c r="A18" s="20">
        <v>16</v>
      </c>
      <c r="B18" s="20" t="s">
        <v>54</v>
      </c>
      <c r="C18" s="21" t="s">
        <v>17</v>
      </c>
      <c r="D18" s="20" t="s">
        <v>18</v>
      </c>
      <c r="E18" s="41" t="str">
        <f t="shared" si="0"/>
        <v>1962/1977 Mixed Lot of Vintage Port</v>
      </c>
      <c r="F18" s="26"/>
      <c r="G18" s="20" t="s">
        <v>19</v>
      </c>
      <c r="H18" s="20">
        <v>9</v>
      </c>
      <c r="I18" s="20" t="s">
        <v>20</v>
      </c>
      <c r="J18" s="20" t="s">
        <v>22</v>
      </c>
      <c r="K18" s="42">
        <v>500</v>
      </c>
      <c r="L18" s="42">
        <v>700</v>
      </c>
      <c r="M18" s="30" t="s">
        <v>58</v>
      </c>
      <c r="N18" s="26" t="s">
        <v>27</v>
      </c>
      <c r="AA18" s="15" t="s">
        <v>57</v>
      </c>
      <c r="AB18" s="37" t="s">
        <v>628</v>
      </c>
    </row>
    <row r="19" spans="1:28" s="16" customFormat="1" ht="12" customHeight="1" x14ac:dyDescent="0.2">
      <c r="A19" s="20">
        <v>17</v>
      </c>
      <c r="B19" s="20">
        <v>1985</v>
      </c>
      <c r="C19" s="21" t="s">
        <v>62</v>
      </c>
      <c r="D19" s="20"/>
      <c r="E19" s="41" t="str">
        <f t="shared" si="0"/>
        <v>Hine, Vintage Early Landed, Cognac</v>
      </c>
      <c r="F19" s="26" t="s">
        <v>60</v>
      </c>
      <c r="G19" s="20" t="s">
        <v>63</v>
      </c>
      <c r="H19" s="20">
        <v>6</v>
      </c>
      <c r="I19" s="20" t="s">
        <v>20</v>
      </c>
      <c r="J19" s="20" t="s">
        <v>22</v>
      </c>
      <c r="K19" s="42">
        <v>560</v>
      </c>
      <c r="L19" s="42">
        <v>700</v>
      </c>
      <c r="M19" s="31" t="s">
        <v>61</v>
      </c>
      <c r="N19" s="26"/>
      <c r="AA19" s="15" t="s">
        <v>59</v>
      </c>
      <c r="AB19" s="37" t="s">
        <v>629</v>
      </c>
    </row>
    <row r="20" spans="1:28" s="16" customFormat="1" ht="12" customHeight="1" x14ac:dyDescent="0.2">
      <c r="A20" s="20">
        <v>18</v>
      </c>
      <c r="B20" s="20">
        <v>1985</v>
      </c>
      <c r="C20" s="21" t="s">
        <v>62</v>
      </c>
      <c r="D20" s="20"/>
      <c r="E20" s="41" t="str">
        <f t="shared" si="0"/>
        <v>Hine, Vintage Early Landed, Cognac</v>
      </c>
      <c r="F20" s="26" t="s">
        <v>60</v>
      </c>
      <c r="G20" s="20" t="s">
        <v>63</v>
      </c>
      <c r="H20" s="20">
        <v>6</v>
      </c>
      <c r="I20" s="20" t="s">
        <v>20</v>
      </c>
      <c r="J20" s="20" t="s">
        <v>22</v>
      </c>
      <c r="K20" s="42">
        <v>560</v>
      </c>
      <c r="L20" s="42">
        <v>700</v>
      </c>
      <c r="M20" s="33" t="s">
        <v>61</v>
      </c>
      <c r="N20" s="26"/>
      <c r="AA20" s="15" t="s">
        <v>59</v>
      </c>
      <c r="AB20" s="37" t="s">
        <v>630</v>
      </c>
    </row>
    <row r="21" spans="1:28" s="16" customFormat="1" ht="12" customHeight="1" x14ac:dyDescent="0.2">
      <c r="A21" s="20">
        <v>19</v>
      </c>
      <c r="B21" s="20">
        <v>1985</v>
      </c>
      <c r="C21" s="21" t="s">
        <v>62</v>
      </c>
      <c r="D21" s="20"/>
      <c r="E21" s="41" t="str">
        <f t="shared" si="0"/>
        <v>Hine, Vintage Early Landed, Cognac</v>
      </c>
      <c r="F21" s="26" t="s">
        <v>60</v>
      </c>
      <c r="G21" s="20" t="s">
        <v>63</v>
      </c>
      <c r="H21" s="20">
        <v>6</v>
      </c>
      <c r="I21" s="20" t="s">
        <v>20</v>
      </c>
      <c r="J21" s="20" t="s">
        <v>22</v>
      </c>
      <c r="K21" s="42">
        <v>560</v>
      </c>
      <c r="L21" s="42">
        <v>700</v>
      </c>
      <c r="M21" s="31" t="s">
        <v>64</v>
      </c>
      <c r="N21" s="26"/>
      <c r="AA21" s="15" t="s">
        <v>59</v>
      </c>
      <c r="AB21" s="37" t="s">
        <v>631</v>
      </c>
    </row>
    <row r="22" spans="1:28" s="16" customFormat="1" ht="12" customHeight="1" x14ac:dyDescent="0.2">
      <c r="A22" s="20">
        <v>20</v>
      </c>
      <c r="B22" s="20">
        <v>1985</v>
      </c>
      <c r="C22" s="21" t="s">
        <v>62</v>
      </c>
      <c r="D22" s="20"/>
      <c r="E22" s="41" t="str">
        <f t="shared" si="0"/>
        <v>Hine, Vintage Early Landed, Cognac</v>
      </c>
      <c r="F22" s="26" t="s">
        <v>60</v>
      </c>
      <c r="G22" s="20" t="s">
        <v>63</v>
      </c>
      <c r="H22" s="20">
        <v>6</v>
      </c>
      <c r="I22" s="20" t="s">
        <v>20</v>
      </c>
      <c r="J22" s="20" t="s">
        <v>22</v>
      </c>
      <c r="K22" s="42">
        <v>560</v>
      </c>
      <c r="L22" s="42">
        <v>700</v>
      </c>
      <c r="M22" s="31" t="s">
        <v>61</v>
      </c>
      <c r="N22" s="26"/>
      <c r="AA22" s="15" t="s">
        <v>59</v>
      </c>
      <c r="AB22" s="37" t="s">
        <v>632</v>
      </c>
    </row>
    <row r="23" spans="1:28" s="16" customFormat="1" ht="12" customHeight="1" x14ac:dyDescent="0.2">
      <c r="A23" s="20">
        <v>21</v>
      </c>
      <c r="B23" s="20">
        <v>1988</v>
      </c>
      <c r="C23" s="21" t="s">
        <v>62</v>
      </c>
      <c r="D23" s="20"/>
      <c r="E23" s="41" t="str">
        <f t="shared" si="0"/>
        <v>Hine, Vintage Early Landed, Cognac</v>
      </c>
      <c r="F23" s="26" t="s">
        <v>60</v>
      </c>
      <c r="G23" s="20" t="s">
        <v>63</v>
      </c>
      <c r="H23" s="20">
        <v>6</v>
      </c>
      <c r="I23" s="20" t="s">
        <v>20</v>
      </c>
      <c r="J23" s="20" t="s">
        <v>22</v>
      </c>
      <c r="K23" s="42">
        <v>560</v>
      </c>
      <c r="L23" s="42">
        <v>700</v>
      </c>
      <c r="M23" s="31" t="s">
        <v>65</v>
      </c>
      <c r="N23" s="26" t="s">
        <v>66</v>
      </c>
      <c r="AA23" s="15" t="s">
        <v>59</v>
      </c>
      <c r="AB23" s="37" t="s">
        <v>633</v>
      </c>
    </row>
    <row r="24" spans="1:28" s="16" customFormat="1" ht="12" customHeight="1" x14ac:dyDescent="0.2">
      <c r="A24" s="20">
        <v>22</v>
      </c>
      <c r="B24" s="20">
        <v>1988</v>
      </c>
      <c r="C24" s="21" t="s">
        <v>62</v>
      </c>
      <c r="D24" s="20"/>
      <c r="E24" s="41" t="str">
        <f t="shared" si="0"/>
        <v>Hine, Vintage Early Landed, Cognac</v>
      </c>
      <c r="F24" s="26" t="s">
        <v>60</v>
      </c>
      <c r="G24" s="20" t="s">
        <v>63</v>
      </c>
      <c r="H24" s="20">
        <v>6</v>
      </c>
      <c r="I24" s="20" t="s">
        <v>20</v>
      </c>
      <c r="J24" s="20" t="s">
        <v>22</v>
      </c>
      <c r="K24" s="42">
        <v>560</v>
      </c>
      <c r="L24" s="42">
        <v>700</v>
      </c>
      <c r="M24" s="31" t="s">
        <v>67</v>
      </c>
      <c r="N24" s="26" t="s">
        <v>66</v>
      </c>
      <c r="AA24" s="15" t="s">
        <v>59</v>
      </c>
      <c r="AB24" s="37" t="s">
        <v>634</v>
      </c>
    </row>
    <row r="25" spans="1:28" s="16" customFormat="1" ht="12" customHeight="1" x14ac:dyDescent="0.2">
      <c r="A25" s="20">
        <v>23</v>
      </c>
      <c r="B25" s="20" t="s">
        <v>54</v>
      </c>
      <c r="C25" s="21"/>
      <c r="D25" s="20"/>
      <c r="E25" s="41" t="str">
        <f t="shared" si="0"/>
        <v>Auchentoshan, Lowland Single Malt 12YO, Lowlands</v>
      </c>
      <c r="F25" s="26" t="s">
        <v>69</v>
      </c>
      <c r="G25" s="20" t="s">
        <v>71</v>
      </c>
      <c r="H25" s="20">
        <v>1</v>
      </c>
      <c r="I25" s="20" t="s">
        <v>72</v>
      </c>
      <c r="J25" s="20" t="s">
        <v>22</v>
      </c>
      <c r="K25" s="42">
        <v>200</v>
      </c>
      <c r="L25" s="42">
        <v>300</v>
      </c>
      <c r="M25" s="30" t="s">
        <v>70</v>
      </c>
      <c r="N25" s="26"/>
      <c r="AA25" s="15" t="s">
        <v>68</v>
      </c>
      <c r="AB25" s="37" t="s">
        <v>635</v>
      </c>
    </row>
    <row r="26" spans="1:28" s="16" customFormat="1" ht="12" customHeight="1" x14ac:dyDescent="0.2">
      <c r="A26" s="20">
        <v>24</v>
      </c>
      <c r="B26" s="20" t="s">
        <v>54</v>
      </c>
      <c r="C26" s="21"/>
      <c r="D26" s="20"/>
      <c r="E26" s="41" t="str">
        <f t="shared" si="0"/>
        <v>Mixed Lot of Scotch Malt Whisky</v>
      </c>
      <c r="F26" s="26"/>
      <c r="G26" s="20" t="s">
        <v>19</v>
      </c>
      <c r="H26" s="20">
        <v>5</v>
      </c>
      <c r="I26" s="20" t="s">
        <v>20</v>
      </c>
      <c r="J26" s="20" t="s">
        <v>22</v>
      </c>
      <c r="K26" s="42">
        <v>460</v>
      </c>
      <c r="L26" s="42">
        <v>650</v>
      </c>
      <c r="M26" s="31" t="s">
        <v>74</v>
      </c>
      <c r="N26" s="26"/>
      <c r="AA26" s="15" t="s">
        <v>73</v>
      </c>
      <c r="AB26" s="37" t="s">
        <v>636</v>
      </c>
    </row>
    <row r="27" spans="1:28" s="16" customFormat="1" ht="12" customHeight="1" x14ac:dyDescent="0.2">
      <c r="A27" s="20">
        <v>25</v>
      </c>
      <c r="B27" s="20">
        <v>1964</v>
      </c>
      <c r="C27" s="21" t="s">
        <v>77</v>
      </c>
      <c r="D27" s="20" t="s">
        <v>78</v>
      </c>
      <c r="E27" s="41" t="str">
        <f t="shared" si="0"/>
        <v>Moet &amp; Chandon, Imperial Brut Vintage</v>
      </c>
      <c r="F27" s="26" t="s">
        <v>76</v>
      </c>
      <c r="G27" s="20" t="s">
        <v>19</v>
      </c>
      <c r="H27" s="20">
        <v>10</v>
      </c>
      <c r="I27" s="20" t="s">
        <v>49</v>
      </c>
      <c r="J27" s="20" t="s">
        <v>22</v>
      </c>
      <c r="K27" s="42">
        <v>440</v>
      </c>
      <c r="L27" s="42">
        <v>650</v>
      </c>
      <c r="M27" s="31"/>
      <c r="N27" s="26" t="s">
        <v>79</v>
      </c>
      <c r="AA27" s="15" t="s">
        <v>75</v>
      </c>
      <c r="AB27" s="37" t="s">
        <v>637</v>
      </c>
    </row>
    <row r="28" spans="1:28" s="16" customFormat="1" ht="12" customHeight="1" x14ac:dyDescent="0.2">
      <c r="A28" s="20">
        <v>26</v>
      </c>
      <c r="B28" s="20" t="s">
        <v>54</v>
      </c>
      <c r="C28" s="21" t="s">
        <v>77</v>
      </c>
      <c r="D28" s="20" t="s">
        <v>78</v>
      </c>
      <c r="E28" s="41" t="str">
        <f t="shared" si="0"/>
        <v>Delamotte, Blanc de Blancs</v>
      </c>
      <c r="F28" s="26" t="s">
        <v>81</v>
      </c>
      <c r="G28" s="20" t="s">
        <v>19</v>
      </c>
      <c r="H28" s="20">
        <v>12</v>
      </c>
      <c r="I28" s="20" t="s">
        <v>49</v>
      </c>
      <c r="J28" s="20" t="s">
        <v>22</v>
      </c>
      <c r="K28" s="42">
        <v>300</v>
      </c>
      <c r="L28" s="42">
        <v>400</v>
      </c>
      <c r="M28" s="31" t="s">
        <v>52</v>
      </c>
      <c r="N28" s="26" t="s">
        <v>82</v>
      </c>
      <c r="AA28" s="15" t="s">
        <v>80</v>
      </c>
      <c r="AB28" s="37" t="s">
        <v>638</v>
      </c>
    </row>
    <row r="29" spans="1:28" s="16" customFormat="1" ht="12" customHeight="1" x14ac:dyDescent="0.2">
      <c r="A29" s="20">
        <v>27</v>
      </c>
      <c r="B29" s="20" t="s">
        <v>54</v>
      </c>
      <c r="C29" s="21" t="s">
        <v>77</v>
      </c>
      <c r="D29" s="20" t="s">
        <v>78</v>
      </c>
      <c r="E29" s="41" t="str">
        <f t="shared" si="0"/>
        <v>Joseph Perrier, Cuvee Royale</v>
      </c>
      <c r="F29" s="26" t="s">
        <v>84</v>
      </c>
      <c r="G29" s="20" t="s">
        <v>19</v>
      </c>
      <c r="H29" s="20">
        <v>12</v>
      </c>
      <c r="I29" s="20" t="s">
        <v>20</v>
      </c>
      <c r="J29" s="20" t="s">
        <v>22</v>
      </c>
      <c r="K29" s="42">
        <v>220</v>
      </c>
      <c r="L29" s="42">
        <v>320</v>
      </c>
      <c r="M29" s="31" t="s">
        <v>85</v>
      </c>
      <c r="N29" s="26"/>
      <c r="AA29" s="15" t="s">
        <v>83</v>
      </c>
      <c r="AB29" s="37" t="s">
        <v>639</v>
      </c>
    </row>
    <row r="30" spans="1:28" s="16" customFormat="1" ht="12" customHeight="1" x14ac:dyDescent="0.2">
      <c r="A30" s="20">
        <v>28</v>
      </c>
      <c r="B30" s="20" t="s">
        <v>54</v>
      </c>
      <c r="C30" s="21" t="s">
        <v>77</v>
      </c>
      <c r="D30" s="20" t="s">
        <v>78</v>
      </c>
      <c r="E30" s="41" t="str">
        <f t="shared" si="0"/>
        <v>Joseph Perrier, Cuvee Royale</v>
      </c>
      <c r="F30" s="26" t="s">
        <v>84</v>
      </c>
      <c r="G30" s="20" t="s">
        <v>19</v>
      </c>
      <c r="H30" s="20">
        <v>12</v>
      </c>
      <c r="I30" s="20" t="s">
        <v>49</v>
      </c>
      <c r="J30" s="20" t="s">
        <v>22</v>
      </c>
      <c r="K30" s="42">
        <v>220</v>
      </c>
      <c r="L30" s="42">
        <v>320</v>
      </c>
      <c r="M30" s="30" t="s">
        <v>86</v>
      </c>
      <c r="N30" s="26"/>
      <c r="AA30" s="15" t="s">
        <v>83</v>
      </c>
      <c r="AB30" s="37" t="s">
        <v>640</v>
      </c>
    </row>
    <row r="31" spans="1:28" s="16" customFormat="1" ht="12" customHeight="1" x14ac:dyDescent="0.2">
      <c r="A31" s="20">
        <v>29</v>
      </c>
      <c r="B31" s="20" t="s">
        <v>54</v>
      </c>
      <c r="C31" s="21" t="s">
        <v>77</v>
      </c>
      <c r="D31" s="20" t="s">
        <v>78</v>
      </c>
      <c r="E31" s="41" t="str">
        <f t="shared" si="0"/>
        <v>Joseph Perrier, Cuvee Royale</v>
      </c>
      <c r="F31" s="26" t="s">
        <v>84</v>
      </c>
      <c r="G31" s="20" t="s">
        <v>19</v>
      </c>
      <c r="H31" s="20">
        <v>12</v>
      </c>
      <c r="I31" s="20" t="s">
        <v>49</v>
      </c>
      <c r="J31" s="20" t="s">
        <v>22</v>
      </c>
      <c r="K31" s="42">
        <v>220</v>
      </c>
      <c r="L31" s="42">
        <v>320</v>
      </c>
      <c r="M31" s="30" t="s">
        <v>86</v>
      </c>
      <c r="N31" s="26"/>
      <c r="AA31" s="15" t="s">
        <v>83</v>
      </c>
      <c r="AB31" s="37" t="s">
        <v>641</v>
      </c>
    </row>
    <row r="32" spans="1:28" s="16" customFormat="1" ht="12" customHeight="1" x14ac:dyDescent="0.2">
      <c r="A32" s="20">
        <v>30</v>
      </c>
      <c r="B32" s="20">
        <v>1983</v>
      </c>
      <c r="C32" s="21" t="s">
        <v>89</v>
      </c>
      <c r="D32" s="20" t="s">
        <v>78</v>
      </c>
      <c r="E32" s="41" t="str">
        <f t="shared" si="0"/>
        <v>Chateau Coutet Premier Cru Classe, Barsac (Mixed Formats)</v>
      </c>
      <c r="F32" s="26"/>
      <c r="G32" s="20" t="s">
        <v>19</v>
      </c>
      <c r="H32" s="20">
        <v>6</v>
      </c>
      <c r="I32" s="20" t="s">
        <v>20</v>
      </c>
      <c r="J32" s="20" t="s">
        <v>22</v>
      </c>
      <c r="K32" s="42">
        <v>300</v>
      </c>
      <c r="L32" s="42">
        <v>500</v>
      </c>
      <c r="M32" s="30" t="s">
        <v>88</v>
      </c>
      <c r="N32" s="26" t="s">
        <v>27</v>
      </c>
      <c r="AA32" s="15" t="s">
        <v>87</v>
      </c>
      <c r="AB32" s="37" t="s">
        <v>642</v>
      </c>
    </row>
    <row r="33" spans="1:28" s="16" customFormat="1" ht="12" customHeight="1" x14ac:dyDescent="0.2">
      <c r="A33" s="20">
        <v>31</v>
      </c>
      <c r="B33" s="20">
        <v>1988</v>
      </c>
      <c r="C33" s="21" t="s">
        <v>89</v>
      </c>
      <c r="D33" s="20" t="s">
        <v>78</v>
      </c>
      <c r="E33" s="41" t="str">
        <f t="shared" si="0"/>
        <v>Chateau Suduiraut Premier Cru Classe, Sauternes</v>
      </c>
      <c r="F33" s="26"/>
      <c r="G33" s="20" t="s">
        <v>19</v>
      </c>
      <c r="H33" s="20">
        <v>11</v>
      </c>
      <c r="I33" s="20" t="s">
        <v>20</v>
      </c>
      <c r="J33" s="20" t="s">
        <v>22</v>
      </c>
      <c r="K33" s="42">
        <v>260</v>
      </c>
      <c r="L33" s="42">
        <v>340</v>
      </c>
      <c r="M33" s="31"/>
      <c r="N33" s="26"/>
      <c r="AA33" s="15" t="s">
        <v>90</v>
      </c>
      <c r="AB33" s="37" t="s">
        <v>643</v>
      </c>
    </row>
    <row r="34" spans="1:28" s="16" customFormat="1" ht="12" customHeight="1" x14ac:dyDescent="0.2">
      <c r="A34" s="20">
        <v>32</v>
      </c>
      <c r="B34" s="20">
        <v>1993</v>
      </c>
      <c r="C34" s="21" t="s">
        <v>93</v>
      </c>
      <c r="D34" s="20" t="s">
        <v>78</v>
      </c>
      <c r="E34" s="41" t="str">
        <f t="shared" si="0"/>
        <v>Royal Tokaji, Essencia, Tokaji (Half Litres)</v>
      </c>
      <c r="F34" s="26" t="s">
        <v>92</v>
      </c>
      <c r="G34" s="20" t="s">
        <v>94</v>
      </c>
      <c r="H34" s="20">
        <v>2</v>
      </c>
      <c r="I34" s="20" t="s">
        <v>49</v>
      </c>
      <c r="J34" s="20" t="s">
        <v>22</v>
      </c>
      <c r="K34" s="42">
        <v>380</v>
      </c>
      <c r="L34" s="42">
        <v>480</v>
      </c>
      <c r="M34" s="31"/>
      <c r="N34" s="26"/>
      <c r="AA34" s="15" t="s">
        <v>91</v>
      </c>
      <c r="AB34" s="37" t="s">
        <v>644</v>
      </c>
    </row>
    <row r="35" spans="1:28" s="16" customFormat="1" ht="12" customHeight="1" x14ac:dyDescent="0.2">
      <c r="A35" s="20">
        <v>33</v>
      </c>
      <c r="B35" s="20">
        <v>1995</v>
      </c>
      <c r="C35" s="21" t="s">
        <v>98</v>
      </c>
      <c r="D35" s="20" t="s">
        <v>78</v>
      </c>
      <c r="E35" s="41" t="str">
        <f t="shared" si="0"/>
        <v>Domaine Huet, Vouvray, Clos Bourg Demi Sec - In Bond</v>
      </c>
      <c r="F35" s="26" t="s">
        <v>96</v>
      </c>
      <c r="G35" s="20" t="s">
        <v>19</v>
      </c>
      <c r="H35" s="20">
        <v>12</v>
      </c>
      <c r="I35" s="20" t="s">
        <v>49</v>
      </c>
      <c r="J35" s="29" t="s">
        <v>46</v>
      </c>
      <c r="K35" s="42">
        <v>380</v>
      </c>
      <c r="L35" s="42">
        <v>550</v>
      </c>
      <c r="M35" s="30" t="s">
        <v>97</v>
      </c>
      <c r="N35" s="26"/>
      <c r="AA35" s="15" t="s">
        <v>95</v>
      </c>
      <c r="AB35" s="37" t="s">
        <v>645</v>
      </c>
    </row>
    <row r="36" spans="1:28" s="16" customFormat="1" ht="12" customHeight="1" x14ac:dyDescent="0.2">
      <c r="A36" s="20">
        <v>34</v>
      </c>
      <c r="B36" s="20">
        <v>1998</v>
      </c>
      <c r="C36" s="21" t="s">
        <v>89</v>
      </c>
      <c r="D36" s="20" t="s">
        <v>78</v>
      </c>
      <c r="E36" s="41" t="str">
        <f t="shared" si="0"/>
        <v>Chateau Rieussec Premier Cru Classe, Sauternes (Halves) - In Bond</v>
      </c>
      <c r="F36" s="26"/>
      <c r="G36" s="20" t="s">
        <v>100</v>
      </c>
      <c r="H36" s="20">
        <v>6</v>
      </c>
      <c r="I36" s="20" t="s">
        <v>20</v>
      </c>
      <c r="J36" s="29" t="s">
        <v>46</v>
      </c>
      <c r="K36" s="42">
        <v>100</v>
      </c>
      <c r="L36" s="42">
        <v>130</v>
      </c>
      <c r="M36" s="31"/>
      <c r="N36" s="26" t="s">
        <v>101</v>
      </c>
      <c r="AA36" s="15" t="s">
        <v>99</v>
      </c>
      <c r="AB36" s="37" t="s">
        <v>646</v>
      </c>
    </row>
    <row r="37" spans="1:28" s="16" customFormat="1" ht="12" customHeight="1" x14ac:dyDescent="0.2">
      <c r="A37" s="20">
        <v>35</v>
      </c>
      <c r="B37" s="20">
        <v>2003</v>
      </c>
      <c r="C37" s="21" t="s">
        <v>89</v>
      </c>
      <c r="D37" s="20" t="s">
        <v>78</v>
      </c>
      <c r="E37" s="41" t="str">
        <f t="shared" si="0"/>
        <v>Liquid Gold Assortment Case, Berry Bros. &amp; Rudd</v>
      </c>
      <c r="F37" s="26"/>
      <c r="G37" s="20" t="s">
        <v>100</v>
      </c>
      <c r="H37" s="20">
        <v>24</v>
      </c>
      <c r="I37" s="20" t="s">
        <v>35</v>
      </c>
      <c r="J37" s="20" t="s">
        <v>22</v>
      </c>
      <c r="K37" s="42">
        <v>360</v>
      </c>
      <c r="L37" s="42">
        <v>460</v>
      </c>
      <c r="M37" s="30" t="s">
        <v>103</v>
      </c>
      <c r="N37" s="26" t="s">
        <v>43</v>
      </c>
      <c r="AA37" s="15" t="s">
        <v>102</v>
      </c>
      <c r="AB37" s="37" t="s">
        <v>647</v>
      </c>
    </row>
    <row r="38" spans="1:28" s="16" customFormat="1" ht="12" customHeight="1" x14ac:dyDescent="0.2">
      <c r="A38" s="20">
        <v>36</v>
      </c>
      <c r="B38" s="20" t="s">
        <v>54</v>
      </c>
      <c r="C38" s="21" t="s">
        <v>89</v>
      </c>
      <c r="D38" s="20" t="s">
        <v>78</v>
      </c>
      <c r="E38" s="41" t="str">
        <f t="shared" si="0"/>
        <v>1988/1990 Mixed Lot of Sweet Wines from Sauternes and Barsac</v>
      </c>
      <c r="F38" s="26"/>
      <c r="G38" s="20" t="s">
        <v>19</v>
      </c>
      <c r="H38" s="20">
        <v>6</v>
      </c>
      <c r="I38" s="20" t="s">
        <v>20</v>
      </c>
      <c r="J38" s="20" t="s">
        <v>22</v>
      </c>
      <c r="K38" s="42">
        <v>180</v>
      </c>
      <c r="L38" s="42">
        <v>240</v>
      </c>
      <c r="M38" s="30" t="s">
        <v>105</v>
      </c>
      <c r="N38" s="26"/>
      <c r="AA38" s="15" t="s">
        <v>104</v>
      </c>
      <c r="AB38" s="37" t="s">
        <v>648</v>
      </c>
    </row>
    <row r="39" spans="1:28" s="16" customFormat="1" ht="12" customHeight="1" x14ac:dyDescent="0.2">
      <c r="A39" s="20">
        <v>37</v>
      </c>
      <c r="B39" s="20" t="s">
        <v>54</v>
      </c>
      <c r="C39" s="21"/>
      <c r="D39" s="20" t="s">
        <v>78</v>
      </c>
      <c r="E39" s="41" t="str">
        <f t="shared" si="0"/>
        <v>1969/1970 Exciting Mixed Lot of International Sweet Wines (Mixed Formats)</v>
      </c>
      <c r="F39" s="26"/>
      <c r="G39" s="20" t="s">
        <v>19</v>
      </c>
      <c r="H39" s="20">
        <v>8</v>
      </c>
      <c r="I39" s="20" t="s">
        <v>20</v>
      </c>
      <c r="J39" s="20" t="s">
        <v>22</v>
      </c>
      <c r="K39" s="42">
        <v>280</v>
      </c>
      <c r="L39" s="42">
        <v>480</v>
      </c>
      <c r="M39" s="30" t="s">
        <v>107</v>
      </c>
      <c r="N39" s="26" t="s">
        <v>27</v>
      </c>
      <c r="AA39" s="15" t="s">
        <v>106</v>
      </c>
      <c r="AB39" s="37" t="s">
        <v>649</v>
      </c>
    </row>
    <row r="40" spans="1:28" s="16" customFormat="1" ht="12" customHeight="1" x14ac:dyDescent="0.2">
      <c r="A40" s="20">
        <v>38</v>
      </c>
      <c r="B40" s="20">
        <v>1967</v>
      </c>
      <c r="C40" s="21" t="s">
        <v>89</v>
      </c>
      <c r="D40" s="20" t="s">
        <v>18</v>
      </c>
      <c r="E40" s="41" t="str">
        <f t="shared" si="0"/>
        <v>Chateau Margaux Premier Cru Classe, Margaux</v>
      </c>
      <c r="F40" s="26"/>
      <c r="G40" s="20" t="s">
        <v>19</v>
      </c>
      <c r="H40" s="20">
        <v>1</v>
      </c>
      <c r="I40" s="20" t="s">
        <v>20</v>
      </c>
      <c r="J40" s="20" t="s">
        <v>22</v>
      </c>
      <c r="K40" s="42">
        <v>120</v>
      </c>
      <c r="L40" s="42">
        <v>160</v>
      </c>
      <c r="M40" s="31" t="s">
        <v>109</v>
      </c>
      <c r="N40" s="26" t="s">
        <v>27</v>
      </c>
      <c r="AA40" s="15" t="s">
        <v>108</v>
      </c>
      <c r="AB40" s="37" t="s">
        <v>650</v>
      </c>
    </row>
    <row r="41" spans="1:28" s="16" customFormat="1" ht="12" customHeight="1" x14ac:dyDescent="0.2">
      <c r="A41" s="20">
        <v>39</v>
      </c>
      <c r="B41" s="20">
        <v>1970</v>
      </c>
      <c r="C41" s="21" t="s">
        <v>89</v>
      </c>
      <c r="D41" s="20" t="s">
        <v>18</v>
      </c>
      <c r="E41" s="41" t="str">
        <f t="shared" si="0"/>
        <v>Chateau Leoville Barton 2eme Cru Classe, Saint-Julien (Halves)</v>
      </c>
      <c r="F41" s="26"/>
      <c r="G41" s="20" t="s">
        <v>19</v>
      </c>
      <c r="H41" s="20">
        <v>12</v>
      </c>
      <c r="I41" s="20" t="s">
        <v>20</v>
      </c>
      <c r="J41" s="20" t="s">
        <v>22</v>
      </c>
      <c r="K41" s="42">
        <v>100</v>
      </c>
      <c r="L41" s="42">
        <v>300</v>
      </c>
      <c r="M41" s="30" t="s">
        <v>111</v>
      </c>
      <c r="N41" s="26" t="s">
        <v>27</v>
      </c>
      <c r="AA41" s="15" t="s">
        <v>110</v>
      </c>
      <c r="AB41" s="37" t="s">
        <v>651</v>
      </c>
    </row>
    <row r="42" spans="1:28" s="16" customFormat="1" ht="12" customHeight="1" x14ac:dyDescent="0.2">
      <c r="A42" s="20">
        <v>40</v>
      </c>
      <c r="B42" s="20">
        <v>1971</v>
      </c>
      <c r="C42" s="21" t="s">
        <v>89</v>
      </c>
      <c r="D42" s="20" t="s">
        <v>18</v>
      </c>
      <c r="E42" s="41" t="str">
        <f t="shared" si="0"/>
        <v>Mixed Lot from Chateau Margaux &amp; Mouton Rothschild</v>
      </c>
      <c r="F42" s="26"/>
      <c r="G42" s="20" t="s">
        <v>19</v>
      </c>
      <c r="H42" s="20">
        <v>2</v>
      </c>
      <c r="I42" s="20" t="s">
        <v>20</v>
      </c>
      <c r="J42" s="20" t="s">
        <v>22</v>
      </c>
      <c r="K42" s="42">
        <v>260</v>
      </c>
      <c r="L42" s="42">
        <v>360</v>
      </c>
      <c r="M42" s="31" t="s">
        <v>113</v>
      </c>
      <c r="N42" s="26" t="s">
        <v>27</v>
      </c>
      <c r="AA42" s="15" t="s">
        <v>112</v>
      </c>
      <c r="AB42" s="37" t="s">
        <v>652</v>
      </c>
    </row>
    <row r="43" spans="1:28" s="16" customFormat="1" ht="12" customHeight="1" x14ac:dyDescent="0.2">
      <c r="A43" s="20">
        <v>41</v>
      </c>
      <c r="B43" s="20">
        <v>1978</v>
      </c>
      <c r="C43" s="21" t="s">
        <v>89</v>
      </c>
      <c r="D43" s="20" t="s">
        <v>18</v>
      </c>
      <c r="E43" s="41" t="str">
        <f t="shared" si="0"/>
        <v>Chateau Lafite Rothschild Premier Cru Classe, Pauillac</v>
      </c>
      <c r="F43" s="26"/>
      <c r="G43" s="20" t="s">
        <v>19</v>
      </c>
      <c r="H43" s="20">
        <v>1</v>
      </c>
      <c r="I43" s="20" t="s">
        <v>20</v>
      </c>
      <c r="J43" s="20" t="s">
        <v>22</v>
      </c>
      <c r="K43" s="42">
        <v>200</v>
      </c>
      <c r="L43" s="42">
        <v>300</v>
      </c>
      <c r="M43" s="31" t="s">
        <v>115</v>
      </c>
      <c r="N43" s="26" t="s">
        <v>27</v>
      </c>
      <c r="AA43" s="15" t="s">
        <v>114</v>
      </c>
      <c r="AB43" s="37" t="s">
        <v>653</v>
      </c>
    </row>
    <row r="44" spans="1:28" s="16" customFormat="1" ht="12" customHeight="1" x14ac:dyDescent="0.2">
      <c r="A44" s="20">
        <v>42</v>
      </c>
      <c r="B44" s="20">
        <v>1978</v>
      </c>
      <c r="C44" s="21" t="s">
        <v>89</v>
      </c>
      <c r="D44" s="20" t="s">
        <v>18</v>
      </c>
      <c r="E44" s="41" t="str">
        <f t="shared" si="0"/>
        <v>Ducru-Beaucaillou 2eme Cru Classe, Saint-Julien</v>
      </c>
      <c r="F44" s="26"/>
      <c r="G44" s="20" t="s">
        <v>19</v>
      </c>
      <c r="H44" s="20">
        <v>7</v>
      </c>
      <c r="I44" s="20" t="s">
        <v>20</v>
      </c>
      <c r="J44" s="20" t="s">
        <v>22</v>
      </c>
      <c r="K44" s="42">
        <v>500</v>
      </c>
      <c r="L44" s="42">
        <v>700</v>
      </c>
      <c r="M44" s="31"/>
      <c r="N44" s="26" t="s">
        <v>27</v>
      </c>
      <c r="AA44" s="15" t="s">
        <v>116</v>
      </c>
      <c r="AB44" s="37" t="s">
        <v>654</v>
      </c>
    </row>
    <row r="45" spans="1:28" s="16" customFormat="1" ht="12" customHeight="1" x14ac:dyDescent="0.2">
      <c r="A45" s="20">
        <v>43</v>
      </c>
      <c r="B45" s="20">
        <v>1978</v>
      </c>
      <c r="C45" s="21" t="s">
        <v>89</v>
      </c>
      <c r="D45" s="20" t="s">
        <v>18</v>
      </c>
      <c r="E45" s="41" t="str">
        <f t="shared" si="0"/>
        <v>Chateau Gloria, Saint-Julien</v>
      </c>
      <c r="F45" s="26"/>
      <c r="G45" s="20" t="s">
        <v>19</v>
      </c>
      <c r="H45" s="20">
        <v>9</v>
      </c>
      <c r="I45" s="20" t="s">
        <v>20</v>
      </c>
      <c r="J45" s="20" t="s">
        <v>22</v>
      </c>
      <c r="K45" s="42">
        <v>200</v>
      </c>
      <c r="L45" s="42">
        <v>300</v>
      </c>
      <c r="M45" s="31" t="s">
        <v>118</v>
      </c>
      <c r="N45" s="26" t="s">
        <v>27</v>
      </c>
      <c r="AA45" s="15" t="s">
        <v>117</v>
      </c>
      <c r="AB45" s="37" t="s">
        <v>655</v>
      </c>
    </row>
    <row r="46" spans="1:28" s="16" customFormat="1" ht="12" customHeight="1" x14ac:dyDescent="0.2">
      <c r="A46" s="20">
        <v>44</v>
      </c>
      <c r="B46" s="20">
        <v>1982</v>
      </c>
      <c r="C46" s="21" t="s">
        <v>89</v>
      </c>
      <c r="D46" s="20" t="s">
        <v>18</v>
      </c>
      <c r="E46" s="41" t="str">
        <f t="shared" si="0"/>
        <v>Chateau Pichon Longueville Comtesse de Lalande 2eme Cru Classe, Pauillac</v>
      </c>
      <c r="F46" s="26"/>
      <c r="G46" s="20" t="s">
        <v>19</v>
      </c>
      <c r="H46" s="20">
        <v>1</v>
      </c>
      <c r="I46" s="20" t="s">
        <v>20</v>
      </c>
      <c r="J46" s="20" t="s">
        <v>22</v>
      </c>
      <c r="K46" s="42">
        <v>380</v>
      </c>
      <c r="L46" s="42">
        <v>550</v>
      </c>
      <c r="M46" s="31" t="s">
        <v>120</v>
      </c>
      <c r="N46" s="26" t="s">
        <v>27</v>
      </c>
      <c r="AA46" s="15" t="s">
        <v>119</v>
      </c>
      <c r="AB46" s="37" t="s">
        <v>656</v>
      </c>
    </row>
    <row r="47" spans="1:28" s="16" customFormat="1" ht="12" customHeight="1" x14ac:dyDescent="0.2">
      <c r="A47" s="20">
        <v>45</v>
      </c>
      <c r="B47" s="20">
        <v>1982</v>
      </c>
      <c r="C47" s="21" t="s">
        <v>89</v>
      </c>
      <c r="D47" s="20" t="s">
        <v>18</v>
      </c>
      <c r="E47" s="41" t="str">
        <f t="shared" si="0"/>
        <v>Chateau Palmer 3eme Cru Classe, Margaux</v>
      </c>
      <c r="F47" s="26"/>
      <c r="G47" s="20" t="s">
        <v>19</v>
      </c>
      <c r="H47" s="20">
        <v>3</v>
      </c>
      <c r="I47" s="20" t="s">
        <v>20</v>
      </c>
      <c r="J47" s="20" t="s">
        <v>22</v>
      </c>
      <c r="K47" s="42">
        <v>480</v>
      </c>
      <c r="L47" s="42">
        <v>750</v>
      </c>
      <c r="M47" s="31" t="s">
        <v>122</v>
      </c>
      <c r="N47" s="26" t="s">
        <v>27</v>
      </c>
      <c r="AA47" s="15" t="s">
        <v>121</v>
      </c>
      <c r="AB47" s="37" t="s">
        <v>657</v>
      </c>
    </row>
    <row r="48" spans="1:28" s="16" customFormat="1" ht="12" customHeight="1" x14ac:dyDescent="0.2">
      <c r="A48" s="20">
        <v>46</v>
      </c>
      <c r="B48" s="20">
        <v>1983</v>
      </c>
      <c r="C48" s="21" t="s">
        <v>89</v>
      </c>
      <c r="D48" s="20" t="s">
        <v>18</v>
      </c>
      <c r="E48" s="41" t="str">
        <f t="shared" si="0"/>
        <v>Chateau Mouton Rothschild Premier Cru Classe, Pauillac</v>
      </c>
      <c r="F48" s="26"/>
      <c r="G48" s="20" t="s">
        <v>19</v>
      </c>
      <c r="H48" s="20">
        <v>1</v>
      </c>
      <c r="I48" s="20" t="s">
        <v>20</v>
      </c>
      <c r="J48" s="20" t="s">
        <v>22</v>
      </c>
      <c r="K48" s="42">
        <v>150</v>
      </c>
      <c r="L48" s="42">
        <v>220</v>
      </c>
      <c r="M48" s="31" t="s">
        <v>109</v>
      </c>
      <c r="N48" s="26"/>
      <c r="AA48" s="15" t="s">
        <v>123</v>
      </c>
      <c r="AB48" s="37" t="s">
        <v>658</v>
      </c>
    </row>
    <row r="49" spans="1:28" s="16" customFormat="1" ht="12" customHeight="1" x14ac:dyDescent="0.2">
      <c r="A49" s="20">
        <v>47</v>
      </c>
      <c r="B49" s="20">
        <v>1985</v>
      </c>
      <c r="C49" s="21" t="s">
        <v>89</v>
      </c>
      <c r="D49" s="20" t="s">
        <v>18</v>
      </c>
      <c r="E49" s="41" t="str">
        <f t="shared" si="0"/>
        <v>Chateau Chasse-Spleen, Moulis en Medoc</v>
      </c>
      <c r="F49" s="26"/>
      <c r="G49" s="20" t="s">
        <v>19</v>
      </c>
      <c r="H49" s="20">
        <v>12</v>
      </c>
      <c r="I49" s="20" t="s">
        <v>20</v>
      </c>
      <c r="J49" s="20" t="s">
        <v>22</v>
      </c>
      <c r="K49" s="42">
        <v>340</v>
      </c>
      <c r="L49" s="42">
        <v>460</v>
      </c>
      <c r="M49" s="31" t="s">
        <v>125</v>
      </c>
      <c r="N49" s="26" t="s">
        <v>27</v>
      </c>
      <c r="AA49" s="15" t="s">
        <v>124</v>
      </c>
      <c r="AB49" s="37" t="s">
        <v>659</v>
      </c>
    </row>
    <row r="50" spans="1:28" s="16" customFormat="1" ht="12" customHeight="1" x14ac:dyDescent="0.2">
      <c r="A50" s="20">
        <v>48</v>
      </c>
      <c r="B50" s="20">
        <v>1989</v>
      </c>
      <c r="C50" s="21" t="s">
        <v>89</v>
      </c>
      <c r="D50" s="20" t="s">
        <v>18</v>
      </c>
      <c r="E50" s="41" t="str">
        <f t="shared" si="0"/>
        <v>Chateau Ducru-Beaucaillou, Saint-Julien</v>
      </c>
      <c r="F50" s="26"/>
      <c r="G50" s="20" t="s">
        <v>19</v>
      </c>
      <c r="H50" s="20">
        <v>12</v>
      </c>
      <c r="I50" s="20" t="s">
        <v>20</v>
      </c>
      <c r="J50" s="20" t="s">
        <v>22</v>
      </c>
      <c r="K50" s="42">
        <v>900</v>
      </c>
      <c r="L50" s="42">
        <v>1400</v>
      </c>
      <c r="M50" s="31"/>
      <c r="N50" s="26" t="s">
        <v>27</v>
      </c>
      <c r="AA50" s="15" t="s">
        <v>126</v>
      </c>
      <c r="AB50" s="37" t="s">
        <v>660</v>
      </c>
    </row>
    <row r="51" spans="1:28" s="16" customFormat="1" ht="12" customHeight="1" x14ac:dyDescent="0.2">
      <c r="A51" s="20">
        <v>49</v>
      </c>
      <c r="B51" s="20">
        <v>1990</v>
      </c>
      <c r="C51" s="21" t="s">
        <v>89</v>
      </c>
      <c r="D51" s="20" t="s">
        <v>18</v>
      </c>
      <c r="E51" s="41" t="str">
        <f t="shared" si="0"/>
        <v>Chateau Pichon Longueville Comtesse de Lalande 2eme Cru Classe, Pauillac</v>
      </c>
      <c r="F51" s="26"/>
      <c r="G51" s="20" t="s">
        <v>19</v>
      </c>
      <c r="H51" s="20">
        <v>6</v>
      </c>
      <c r="I51" s="20" t="s">
        <v>20</v>
      </c>
      <c r="J51" s="20" t="s">
        <v>22</v>
      </c>
      <c r="K51" s="42">
        <v>500</v>
      </c>
      <c r="L51" s="42">
        <v>750</v>
      </c>
      <c r="M51" s="31"/>
      <c r="N51" s="26" t="s">
        <v>27</v>
      </c>
      <c r="AA51" s="15" t="s">
        <v>119</v>
      </c>
      <c r="AB51" s="37" t="s">
        <v>661</v>
      </c>
    </row>
    <row r="52" spans="1:28" s="16" customFormat="1" ht="12" customHeight="1" x14ac:dyDescent="0.2">
      <c r="A52" s="20">
        <v>50</v>
      </c>
      <c r="B52" s="20">
        <v>1990</v>
      </c>
      <c r="C52" s="21" t="s">
        <v>89</v>
      </c>
      <c r="D52" s="20" t="s">
        <v>18</v>
      </c>
      <c r="E52" s="41" t="str">
        <f t="shared" si="0"/>
        <v>Chateau Pichon Longueville Comtesse de Lalande 2eme Cru Classe, Pauillac</v>
      </c>
      <c r="F52" s="26"/>
      <c r="G52" s="20" t="s">
        <v>19</v>
      </c>
      <c r="H52" s="20">
        <v>12</v>
      </c>
      <c r="I52" s="20" t="s">
        <v>20</v>
      </c>
      <c r="J52" s="20" t="s">
        <v>22</v>
      </c>
      <c r="K52" s="42">
        <v>1000</v>
      </c>
      <c r="L52" s="42">
        <v>1500</v>
      </c>
      <c r="M52" s="31"/>
      <c r="N52" s="26" t="s">
        <v>27</v>
      </c>
      <c r="AA52" s="15" t="s">
        <v>119</v>
      </c>
      <c r="AB52" s="37" t="s">
        <v>662</v>
      </c>
    </row>
    <row r="53" spans="1:28" s="16" customFormat="1" ht="12" customHeight="1" x14ac:dyDescent="0.2">
      <c r="A53" s="20">
        <v>51</v>
      </c>
      <c r="B53" s="20">
        <v>1994</v>
      </c>
      <c r="C53" s="21" t="s">
        <v>89</v>
      </c>
      <c r="D53" s="20" t="s">
        <v>18</v>
      </c>
      <c r="E53" s="41" t="str">
        <f t="shared" si="0"/>
        <v>Chateau Haut-Brion Premier Cru Classe, Pessac-Leognan</v>
      </c>
      <c r="F53" s="26"/>
      <c r="G53" s="20" t="s">
        <v>19</v>
      </c>
      <c r="H53" s="20">
        <v>12</v>
      </c>
      <c r="I53" s="20" t="s">
        <v>35</v>
      </c>
      <c r="J53" s="20" t="s">
        <v>22</v>
      </c>
      <c r="K53" s="42">
        <v>2500</v>
      </c>
      <c r="L53" s="42">
        <v>3000</v>
      </c>
      <c r="M53" s="31"/>
      <c r="N53" s="26" t="s">
        <v>128</v>
      </c>
      <c r="AA53" s="15" t="s">
        <v>127</v>
      </c>
      <c r="AB53" s="37" t="s">
        <v>663</v>
      </c>
    </row>
    <row r="54" spans="1:28" s="16" customFormat="1" ht="12" customHeight="1" x14ac:dyDescent="0.2">
      <c r="A54" s="20">
        <v>52</v>
      </c>
      <c r="B54" s="20">
        <v>1995</v>
      </c>
      <c r="C54" s="21" t="s">
        <v>89</v>
      </c>
      <c r="D54" s="20" t="s">
        <v>18</v>
      </c>
      <c r="E54" s="41" t="str">
        <f t="shared" si="0"/>
        <v>Chateau Mouton Rothschild Premier Cru Classe, Pauillac</v>
      </c>
      <c r="F54" s="26"/>
      <c r="G54" s="20" t="s">
        <v>19</v>
      </c>
      <c r="H54" s="20">
        <v>1</v>
      </c>
      <c r="I54" s="20" t="s">
        <v>20</v>
      </c>
      <c r="J54" s="20" t="s">
        <v>22</v>
      </c>
      <c r="K54" s="42">
        <v>180</v>
      </c>
      <c r="L54" s="42">
        <v>260</v>
      </c>
      <c r="M54" s="31"/>
      <c r="N54" s="26"/>
      <c r="AA54" s="15" t="s">
        <v>123</v>
      </c>
      <c r="AB54" s="37" t="s">
        <v>664</v>
      </c>
    </row>
    <row r="55" spans="1:28" s="16" customFormat="1" ht="12" customHeight="1" x14ac:dyDescent="0.2">
      <c r="A55" s="20">
        <v>53</v>
      </c>
      <c r="B55" s="20">
        <v>1995</v>
      </c>
      <c r="C55" s="21" t="s">
        <v>89</v>
      </c>
      <c r="D55" s="20" t="s">
        <v>18</v>
      </c>
      <c r="E55" s="41" t="str">
        <f t="shared" si="0"/>
        <v>Chateau Mouton Rothschild Premier Cru Classe, Pauillac</v>
      </c>
      <c r="F55" s="26"/>
      <c r="G55" s="20" t="s">
        <v>19</v>
      </c>
      <c r="H55" s="20">
        <v>12</v>
      </c>
      <c r="I55" s="20" t="s">
        <v>20</v>
      </c>
      <c r="J55" s="20" t="s">
        <v>22</v>
      </c>
      <c r="K55" s="42">
        <v>2000</v>
      </c>
      <c r="L55" s="42">
        <v>3000</v>
      </c>
      <c r="M55" s="31" t="s">
        <v>129</v>
      </c>
      <c r="N55" s="26"/>
      <c r="AA55" s="15" t="s">
        <v>123</v>
      </c>
      <c r="AB55" s="37" t="s">
        <v>665</v>
      </c>
    </row>
    <row r="56" spans="1:28" s="16" customFormat="1" ht="12" customHeight="1" x14ac:dyDescent="0.2">
      <c r="A56" s="20">
        <v>54</v>
      </c>
      <c r="B56" s="20">
        <v>1996</v>
      </c>
      <c r="C56" s="21" t="s">
        <v>89</v>
      </c>
      <c r="D56" s="20" t="s">
        <v>18</v>
      </c>
      <c r="E56" s="41" t="str">
        <f t="shared" si="0"/>
        <v>The Wine Society, The Society's First Growth Assortment Case, Bordeaux</v>
      </c>
      <c r="F56" s="26"/>
      <c r="G56" s="20" t="s">
        <v>19</v>
      </c>
      <c r="H56" s="20">
        <v>6</v>
      </c>
      <c r="I56" s="20" t="s">
        <v>35</v>
      </c>
      <c r="J56" s="20" t="s">
        <v>22</v>
      </c>
      <c r="K56" s="42">
        <v>1500</v>
      </c>
      <c r="L56" s="42">
        <v>2500</v>
      </c>
      <c r="M56" s="30" t="s">
        <v>131</v>
      </c>
      <c r="N56" s="26" t="s">
        <v>43</v>
      </c>
      <c r="AA56" s="15" t="s">
        <v>130</v>
      </c>
      <c r="AB56" s="37" t="s">
        <v>666</v>
      </c>
    </row>
    <row r="57" spans="1:28" s="16" customFormat="1" ht="12" customHeight="1" x14ac:dyDescent="0.2">
      <c r="A57" s="20">
        <v>55</v>
      </c>
      <c r="B57" s="20">
        <v>1996</v>
      </c>
      <c r="C57" s="21" t="s">
        <v>89</v>
      </c>
      <c r="D57" s="20" t="s">
        <v>18</v>
      </c>
      <c r="E57" s="41" t="str">
        <f t="shared" si="0"/>
        <v>Chateau Pichon Longueville Comtesse de Lalande 2eme Cru Classe, Pauillac</v>
      </c>
      <c r="F57" s="26"/>
      <c r="G57" s="20" t="s">
        <v>19</v>
      </c>
      <c r="H57" s="20">
        <v>6</v>
      </c>
      <c r="I57" s="20" t="s">
        <v>35</v>
      </c>
      <c r="J57" s="20" t="s">
        <v>22</v>
      </c>
      <c r="K57" s="42">
        <v>750</v>
      </c>
      <c r="L57" s="42">
        <v>950</v>
      </c>
      <c r="M57" s="31"/>
      <c r="N57" s="26" t="s">
        <v>43</v>
      </c>
      <c r="AA57" s="15" t="s">
        <v>119</v>
      </c>
      <c r="AB57" s="37" t="s">
        <v>667</v>
      </c>
    </row>
    <row r="58" spans="1:28" s="16" customFormat="1" ht="12" customHeight="1" x14ac:dyDescent="0.2">
      <c r="A58" s="20">
        <v>56</v>
      </c>
      <c r="B58" s="20">
        <v>1996</v>
      </c>
      <c r="C58" s="21" t="s">
        <v>89</v>
      </c>
      <c r="D58" s="20" t="s">
        <v>18</v>
      </c>
      <c r="E58" s="41" t="str">
        <f t="shared" si="0"/>
        <v>Ducru-Beaucaillou 2eme Cru Classe, Saint-Julien</v>
      </c>
      <c r="F58" s="26"/>
      <c r="G58" s="20" t="s">
        <v>19</v>
      </c>
      <c r="H58" s="20">
        <v>6</v>
      </c>
      <c r="I58" s="20" t="s">
        <v>49</v>
      </c>
      <c r="J58" s="20" t="s">
        <v>22</v>
      </c>
      <c r="K58" s="42">
        <v>650</v>
      </c>
      <c r="L58" s="42">
        <v>850</v>
      </c>
      <c r="M58" s="31"/>
      <c r="N58" s="26"/>
      <c r="AA58" s="15" t="s">
        <v>116</v>
      </c>
      <c r="AB58" s="37" t="s">
        <v>668</v>
      </c>
    </row>
    <row r="59" spans="1:28" s="16" customFormat="1" ht="12" customHeight="1" x14ac:dyDescent="0.2">
      <c r="A59" s="20">
        <v>57</v>
      </c>
      <c r="B59" s="20">
        <v>1996</v>
      </c>
      <c r="C59" s="21" t="s">
        <v>89</v>
      </c>
      <c r="D59" s="20" t="s">
        <v>18</v>
      </c>
      <c r="E59" s="41" t="str">
        <f t="shared" si="0"/>
        <v>Chateau Pontet-Canet 5eme Cru Classe, Pauillac</v>
      </c>
      <c r="F59" s="26"/>
      <c r="G59" s="20" t="s">
        <v>19</v>
      </c>
      <c r="H59" s="20">
        <v>12</v>
      </c>
      <c r="I59" s="20" t="s">
        <v>35</v>
      </c>
      <c r="J59" s="20" t="s">
        <v>22</v>
      </c>
      <c r="K59" s="42">
        <v>700</v>
      </c>
      <c r="L59" s="42">
        <v>900</v>
      </c>
      <c r="M59" s="31"/>
      <c r="N59" s="26" t="s">
        <v>43</v>
      </c>
      <c r="AA59" s="15" t="s">
        <v>132</v>
      </c>
      <c r="AB59" s="37" t="s">
        <v>669</v>
      </c>
    </row>
    <row r="60" spans="1:28" s="16" customFormat="1" ht="12" customHeight="1" x14ac:dyDescent="0.2">
      <c r="A60" s="20">
        <v>58</v>
      </c>
      <c r="B60" s="20">
        <v>1998</v>
      </c>
      <c r="C60" s="21" t="s">
        <v>89</v>
      </c>
      <c r="D60" s="20" t="s">
        <v>18</v>
      </c>
      <c r="E60" s="41" t="str">
        <f t="shared" si="0"/>
        <v>Chateau Leoville Barton 2eme Cru Classe, Saint-Julien</v>
      </c>
      <c r="F60" s="26"/>
      <c r="G60" s="20" t="s">
        <v>19</v>
      </c>
      <c r="H60" s="20">
        <v>12</v>
      </c>
      <c r="I60" s="20" t="s">
        <v>35</v>
      </c>
      <c r="J60" s="20" t="s">
        <v>22</v>
      </c>
      <c r="K60" s="42">
        <v>600</v>
      </c>
      <c r="L60" s="42">
        <v>700</v>
      </c>
      <c r="M60" s="31"/>
      <c r="N60" s="26" t="s">
        <v>43</v>
      </c>
      <c r="AA60" s="15" t="s">
        <v>133</v>
      </c>
      <c r="AB60" s="37" t="s">
        <v>670</v>
      </c>
    </row>
    <row r="61" spans="1:28" s="16" customFormat="1" ht="12" customHeight="1" x14ac:dyDescent="0.2">
      <c r="A61" s="20">
        <v>59</v>
      </c>
      <c r="B61" s="20">
        <v>2000</v>
      </c>
      <c r="C61" s="21" t="s">
        <v>89</v>
      </c>
      <c r="D61" s="20" t="s">
        <v>18</v>
      </c>
      <c r="E61" s="41" t="str">
        <f t="shared" si="0"/>
        <v>Chateau Leoville Barton 2eme Cru Classe, Saint-Julien</v>
      </c>
      <c r="F61" s="26"/>
      <c r="G61" s="20" t="s">
        <v>19</v>
      </c>
      <c r="H61" s="20">
        <v>6</v>
      </c>
      <c r="I61" s="20" t="s">
        <v>35</v>
      </c>
      <c r="J61" s="20" t="s">
        <v>22</v>
      </c>
      <c r="K61" s="42">
        <v>400</v>
      </c>
      <c r="L61" s="42">
        <v>600</v>
      </c>
      <c r="M61" s="31"/>
      <c r="N61" s="26" t="s">
        <v>43</v>
      </c>
      <c r="AA61" s="15" t="s">
        <v>133</v>
      </c>
      <c r="AB61" s="37" t="s">
        <v>671</v>
      </c>
    </row>
    <row r="62" spans="1:28" s="16" customFormat="1" ht="12" customHeight="1" x14ac:dyDescent="0.2">
      <c r="A62" s="20">
        <v>60</v>
      </c>
      <c r="B62" s="20">
        <v>2000</v>
      </c>
      <c r="C62" s="21" t="s">
        <v>89</v>
      </c>
      <c r="D62" s="20" t="s">
        <v>18</v>
      </c>
      <c r="E62" s="41" t="str">
        <f t="shared" si="0"/>
        <v>Chateau Leoville Poyferre 2eme Cru Classe, Saint-Julien</v>
      </c>
      <c r="F62" s="26"/>
      <c r="G62" s="20" t="s">
        <v>19</v>
      </c>
      <c r="H62" s="20">
        <v>6</v>
      </c>
      <c r="I62" s="20" t="s">
        <v>35</v>
      </c>
      <c r="J62" s="20" t="s">
        <v>22</v>
      </c>
      <c r="K62" s="42">
        <v>500</v>
      </c>
      <c r="L62" s="42">
        <v>650</v>
      </c>
      <c r="M62" s="31"/>
      <c r="N62" s="26" t="s">
        <v>43</v>
      </c>
      <c r="AA62" s="15" t="s">
        <v>134</v>
      </c>
      <c r="AB62" s="37" t="s">
        <v>672</v>
      </c>
    </row>
    <row r="63" spans="1:28" s="16" customFormat="1" ht="12" customHeight="1" x14ac:dyDescent="0.2">
      <c r="A63" s="20">
        <v>61</v>
      </c>
      <c r="B63" s="20">
        <v>2000</v>
      </c>
      <c r="C63" s="21" t="s">
        <v>89</v>
      </c>
      <c r="D63" s="20" t="s">
        <v>18</v>
      </c>
      <c r="E63" s="41" t="str">
        <f t="shared" si="0"/>
        <v>Chateau Pontet-Canet 5eme Cru Classe, Pauillac</v>
      </c>
      <c r="F63" s="26"/>
      <c r="G63" s="20" t="s">
        <v>19</v>
      </c>
      <c r="H63" s="20">
        <v>12</v>
      </c>
      <c r="I63" s="20" t="s">
        <v>35</v>
      </c>
      <c r="J63" s="20" t="s">
        <v>22</v>
      </c>
      <c r="K63" s="42">
        <v>700</v>
      </c>
      <c r="L63" s="42">
        <v>900</v>
      </c>
      <c r="M63" s="31"/>
      <c r="N63" s="26" t="s">
        <v>43</v>
      </c>
      <c r="AA63" s="15" t="s">
        <v>132</v>
      </c>
      <c r="AB63" s="37" t="s">
        <v>673</v>
      </c>
    </row>
    <row r="64" spans="1:28" s="16" customFormat="1" ht="12" customHeight="1" x14ac:dyDescent="0.2">
      <c r="A64" s="20">
        <v>62</v>
      </c>
      <c r="B64" s="20">
        <v>2000</v>
      </c>
      <c r="C64" s="21" t="s">
        <v>89</v>
      </c>
      <c r="D64" s="20" t="s">
        <v>18</v>
      </c>
      <c r="E64" s="41" t="str">
        <f t="shared" si="0"/>
        <v>Chateau Figeac Premier Grand Cru Classe B, Saint-Emilion Grand Cru</v>
      </c>
      <c r="F64" s="26"/>
      <c r="G64" s="20" t="s">
        <v>19</v>
      </c>
      <c r="H64" s="20">
        <v>12</v>
      </c>
      <c r="I64" s="20" t="s">
        <v>35</v>
      </c>
      <c r="J64" s="20" t="s">
        <v>22</v>
      </c>
      <c r="K64" s="42">
        <v>1700</v>
      </c>
      <c r="L64" s="42">
        <v>2200</v>
      </c>
      <c r="M64" s="31"/>
      <c r="N64" s="26" t="s">
        <v>43</v>
      </c>
      <c r="AA64" s="15" t="s">
        <v>135</v>
      </c>
      <c r="AB64" s="37" t="s">
        <v>674</v>
      </c>
    </row>
    <row r="65" spans="1:28" s="16" customFormat="1" ht="12" customHeight="1" x14ac:dyDescent="0.2">
      <c r="A65" s="20">
        <v>63</v>
      </c>
      <c r="B65" s="20">
        <v>2000</v>
      </c>
      <c r="C65" s="21" t="s">
        <v>89</v>
      </c>
      <c r="D65" s="20" t="s">
        <v>18</v>
      </c>
      <c r="E65" s="41" t="str">
        <f t="shared" si="0"/>
        <v>Carillon d'Angelus, Saint-Emilion Grand Cru</v>
      </c>
      <c r="F65" s="26"/>
      <c r="G65" s="20" t="s">
        <v>19</v>
      </c>
      <c r="H65" s="20">
        <v>12</v>
      </c>
      <c r="I65" s="20" t="s">
        <v>35</v>
      </c>
      <c r="J65" s="20" t="s">
        <v>22</v>
      </c>
      <c r="K65" s="42">
        <v>380</v>
      </c>
      <c r="L65" s="42">
        <v>550</v>
      </c>
      <c r="M65" s="31" t="s">
        <v>137</v>
      </c>
      <c r="N65" s="26"/>
      <c r="AA65" s="15" t="s">
        <v>136</v>
      </c>
      <c r="AB65" s="37" t="s">
        <v>675</v>
      </c>
    </row>
    <row r="66" spans="1:28" s="16" customFormat="1" ht="12" customHeight="1" x14ac:dyDescent="0.2">
      <c r="A66" s="20">
        <v>64</v>
      </c>
      <c r="B66" s="20">
        <v>2003</v>
      </c>
      <c r="C66" s="21" t="s">
        <v>89</v>
      </c>
      <c r="D66" s="20" t="s">
        <v>18</v>
      </c>
      <c r="E66" s="41" t="str">
        <f t="shared" si="0"/>
        <v>Chateau Montrose 2eme Cru Classe, Saint-Estephe</v>
      </c>
      <c r="F66" s="26"/>
      <c r="G66" s="20" t="s">
        <v>19</v>
      </c>
      <c r="H66" s="20">
        <v>6</v>
      </c>
      <c r="I66" s="20" t="s">
        <v>35</v>
      </c>
      <c r="J66" s="20" t="s">
        <v>22</v>
      </c>
      <c r="K66" s="42">
        <v>600</v>
      </c>
      <c r="L66" s="42">
        <v>700</v>
      </c>
      <c r="M66" s="31"/>
      <c r="N66" s="26" t="s">
        <v>82</v>
      </c>
      <c r="AA66" s="15" t="s">
        <v>138</v>
      </c>
      <c r="AB66" s="37" t="s">
        <v>676</v>
      </c>
    </row>
    <row r="67" spans="1:28" s="16" customFormat="1" ht="12" customHeight="1" x14ac:dyDescent="0.2">
      <c r="A67" s="20">
        <v>65</v>
      </c>
      <c r="B67" s="20">
        <v>2003</v>
      </c>
      <c r="C67" s="21" t="s">
        <v>89</v>
      </c>
      <c r="D67" s="20" t="s">
        <v>18</v>
      </c>
      <c r="E67" s="41" t="str">
        <f t="shared" si="0"/>
        <v>Chateau Lynch Bages 5eme Cru Classe, Pauillac</v>
      </c>
      <c r="F67" s="26"/>
      <c r="G67" s="20" t="s">
        <v>19</v>
      </c>
      <c r="H67" s="20">
        <v>12</v>
      </c>
      <c r="I67" s="20" t="s">
        <v>35</v>
      </c>
      <c r="J67" s="20" t="s">
        <v>22</v>
      </c>
      <c r="K67" s="42">
        <v>700</v>
      </c>
      <c r="L67" s="42">
        <v>900</v>
      </c>
      <c r="M67" s="31"/>
      <c r="N67" s="26" t="s">
        <v>43</v>
      </c>
      <c r="AA67" s="15" t="s">
        <v>139</v>
      </c>
      <c r="AB67" s="37" t="s">
        <v>677</v>
      </c>
    </row>
    <row r="68" spans="1:28" s="16" customFormat="1" ht="12" customHeight="1" x14ac:dyDescent="0.2">
      <c r="A68" s="20">
        <v>66</v>
      </c>
      <c r="B68" s="20">
        <v>2003</v>
      </c>
      <c r="C68" s="21" t="s">
        <v>89</v>
      </c>
      <c r="D68" s="20" t="s">
        <v>18</v>
      </c>
      <c r="E68" s="41" t="str">
        <f t="shared" ref="E68:E131" si="1">HYPERLINK(AB68,AA68)</f>
        <v>Chateau Phelan Segur, Saint-Estephe</v>
      </c>
      <c r="F68" s="26"/>
      <c r="G68" s="20" t="s">
        <v>19</v>
      </c>
      <c r="H68" s="20">
        <v>12</v>
      </c>
      <c r="I68" s="20" t="s">
        <v>35</v>
      </c>
      <c r="J68" s="20" t="s">
        <v>22</v>
      </c>
      <c r="K68" s="42">
        <v>320</v>
      </c>
      <c r="L68" s="42">
        <v>380</v>
      </c>
      <c r="M68" s="31"/>
      <c r="N68" s="26" t="s">
        <v>43</v>
      </c>
      <c r="AA68" s="15" t="s">
        <v>140</v>
      </c>
      <c r="AB68" s="37" t="s">
        <v>678</v>
      </c>
    </row>
    <row r="69" spans="1:28" s="16" customFormat="1" ht="12" customHeight="1" x14ac:dyDescent="0.2">
      <c r="A69" s="20">
        <v>67</v>
      </c>
      <c r="B69" s="20">
        <v>2004</v>
      </c>
      <c r="C69" s="21" t="s">
        <v>89</v>
      </c>
      <c r="D69" s="20" t="s">
        <v>18</v>
      </c>
      <c r="E69" s="41" t="str">
        <f t="shared" si="1"/>
        <v>Chateau Palmer 3eme Cru Classe, Margaux</v>
      </c>
      <c r="F69" s="26"/>
      <c r="G69" s="20" t="s">
        <v>19</v>
      </c>
      <c r="H69" s="20">
        <v>12</v>
      </c>
      <c r="I69" s="20" t="s">
        <v>35</v>
      </c>
      <c r="J69" s="20" t="s">
        <v>22</v>
      </c>
      <c r="K69" s="42">
        <v>1400</v>
      </c>
      <c r="L69" s="42">
        <v>1800</v>
      </c>
      <c r="M69" s="31"/>
      <c r="N69" s="26" t="s">
        <v>43</v>
      </c>
      <c r="AA69" s="15" t="s">
        <v>121</v>
      </c>
      <c r="AB69" s="37" t="s">
        <v>679</v>
      </c>
    </row>
    <row r="70" spans="1:28" s="16" customFormat="1" ht="12" customHeight="1" x14ac:dyDescent="0.2">
      <c r="A70" s="20">
        <v>68</v>
      </c>
      <c r="B70" s="20">
        <v>2004</v>
      </c>
      <c r="C70" s="21" t="s">
        <v>89</v>
      </c>
      <c r="D70" s="20" t="s">
        <v>18</v>
      </c>
      <c r="E70" s="41" t="str">
        <f t="shared" si="1"/>
        <v>Chateau La Fleur Morange Grand Cru Classe, Saint-Emilion Grand Cru - In Bond</v>
      </c>
      <c r="F70" s="26"/>
      <c r="G70" s="20" t="s">
        <v>19</v>
      </c>
      <c r="H70" s="20">
        <v>12</v>
      </c>
      <c r="I70" s="20" t="s">
        <v>35</v>
      </c>
      <c r="J70" s="29" t="s">
        <v>46</v>
      </c>
      <c r="K70" s="42">
        <v>200</v>
      </c>
      <c r="L70" s="42">
        <v>300</v>
      </c>
      <c r="M70" s="31" t="s">
        <v>52</v>
      </c>
      <c r="N70" s="26"/>
      <c r="AA70" s="15" t="s">
        <v>141</v>
      </c>
      <c r="AB70" s="37" t="s">
        <v>680</v>
      </c>
    </row>
    <row r="71" spans="1:28" s="16" customFormat="1" ht="12" customHeight="1" x14ac:dyDescent="0.2">
      <c r="A71" s="20">
        <v>69</v>
      </c>
      <c r="B71" s="20">
        <v>2004</v>
      </c>
      <c r="C71" s="21" t="s">
        <v>89</v>
      </c>
      <c r="D71" s="20" t="s">
        <v>18</v>
      </c>
      <c r="E71" s="41" t="str">
        <f t="shared" si="1"/>
        <v>Chateau La Fleur Morange Grand Cru Classe, Saint-Emilion Grand Cru - In Bond</v>
      </c>
      <c r="F71" s="26"/>
      <c r="G71" s="20" t="s">
        <v>19</v>
      </c>
      <c r="H71" s="20">
        <v>12</v>
      </c>
      <c r="I71" s="20" t="s">
        <v>35</v>
      </c>
      <c r="J71" s="29" t="s">
        <v>46</v>
      </c>
      <c r="K71" s="42">
        <v>200</v>
      </c>
      <c r="L71" s="42">
        <v>300</v>
      </c>
      <c r="M71" s="31" t="s">
        <v>52</v>
      </c>
      <c r="N71" s="26"/>
      <c r="AA71" s="15" t="s">
        <v>141</v>
      </c>
      <c r="AB71" s="37" t="s">
        <v>681</v>
      </c>
    </row>
    <row r="72" spans="1:28" s="16" customFormat="1" ht="12" customHeight="1" x14ac:dyDescent="0.2">
      <c r="A72" s="20">
        <v>70</v>
      </c>
      <c r="B72" s="20">
        <v>2004</v>
      </c>
      <c r="C72" s="21" t="s">
        <v>89</v>
      </c>
      <c r="D72" s="20" t="s">
        <v>18</v>
      </c>
      <c r="E72" s="41" t="str">
        <f t="shared" si="1"/>
        <v>Chateau La Fleur Morange Grand Cru Classe, Saint-Emilion Grand Cru - In Bond</v>
      </c>
      <c r="F72" s="26"/>
      <c r="G72" s="20" t="s">
        <v>19</v>
      </c>
      <c r="H72" s="20">
        <v>12</v>
      </c>
      <c r="I72" s="20" t="s">
        <v>35</v>
      </c>
      <c r="J72" s="29" t="s">
        <v>46</v>
      </c>
      <c r="K72" s="42">
        <v>200</v>
      </c>
      <c r="L72" s="42">
        <v>300</v>
      </c>
      <c r="M72" s="31" t="s">
        <v>52</v>
      </c>
      <c r="N72" s="26"/>
      <c r="AA72" s="15" t="s">
        <v>141</v>
      </c>
      <c r="AB72" s="37" t="s">
        <v>682</v>
      </c>
    </row>
    <row r="73" spans="1:28" s="16" customFormat="1" ht="12" customHeight="1" x14ac:dyDescent="0.2">
      <c r="A73" s="20">
        <v>71</v>
      </c>
      <c r="B73" s="20">
        <v>2005</v>
      </c>
      <c r="C73" s="21" t="s">
        <v>89</v>
      </c>
      <c r="D73" s="20" t="s">
        <v>18</v>
      </c>
      <c r="E73" s="41" t="str">
        <f t="shared" si="1"/>
        <v>Chateau Haut-Bages Liberal 5eme Cru Classe, Pauillac</v>
      </c>
      <c r="F73" s="26"/>
      <c r="G73" s="20" t="s">
        <v>19</v>
      </c>
      <c r="H73" s="20">
        <v>12</v>
      </c>
      <c r="I73" s="20" t="s">
        <v>35</v>
      </c>
      <c r="J73" s="20" t="s">
        <v>22</v>
      </c>
      <c r="K73" s="42">
        <v>300</v>
      </c>
      <c r="L73" s="42">
        <v>380</v>
      </c>
      <c r="M73" s="31" t="s">
        <v>143</v>
      </c>
      <c r="N73" s="26"/>
      <c r="AA73" s="15" t="s">
        <v>142</v>
      </c>
      <c r="AB73" s="37" t="s">
        <v>683</v>
      </c>
    </row>
    <row r="74" spans="1:28" s="16" customFormat="1" ht="12" customHeight="1" x14ac:dyDescent="0.2">
      <c r="A74" s="20">
        <v>72</v>
      </c>
      <c r="B74" s="20">
        <v>2005</v>
      </c>
      <c r="C74" s="21" t="s">
        <v>89</v>
      </c>
      <c r="D74" s="20" t="s">
        <v>18</v>
      </c>
      <c r="E74" s="41" t="str">
        <f t="shared" si="1"/>
        <v>Chateau Haut-Bages Liberal 5eme Cru Classe, Pauillac</v>
      </c>
      <c r="F74" s="26"/>
      <c r="G74" s="20" t="s">
        <v>19</v>
      </c>
      <c r="H74" s="20">
        <v>12</v>
      </c>
      <c r="I74" s="20" t="s">
        <v>35</v>
      </c>
      <c r="J74" s="20" t="s">
        <v>22</v>
      </c>
      <c r="K74" s="42">
        <v>300</v>
      </c>
      <c r="L74" s="42">
        <v>380</v>
      </c>
      <c r="M74" s="31"/>
      <c r="N74" s="26"/>
      <c r="AA74" s="15" t="s">
        <v>142</v>
      </c>
      <c r="AB74" s="37" t="s">
        <v>684</v>
      </c>
    </row>
    <row r="75" spans="1:28" s="16" customFormat="1" ht="12" customHeight="1" x14ac:dyDescent="0.2">
      <c r="A75" s="20">
        <v>73</v>
      </c>
      <c r="B75" s="20">
        <v>2005</v>
      </c>
      <c r="C75" s="21" t="s">
        <v>89</v>
      </c>
      <c r="D75" s="20" t="s">
        <v>18</v>
      </c>
      <c r="E75" s="41" t="str">
        <f t="shared" si="1"/>
        <v>Chateau Pontet-Canet 5eme Cru Classe, Pauillac</v>
      </c>
      <c r="F75" s="26"/>
      <c r="G75" s="20" t="s">
        <v>19</v>
      </c>
      <c r="H75" s="20">
        <v>7</v>
      </c>
      <c r="I75" s="20" t="s">
        <v>20</v>
      </c>
      <c r="J75" s="20" t="s">
        <v>22</v>
      </c>
      <c r="K75" s="42">
        <v>360</v>
      </c>
      <c r="L75" s="42">
        <v>460</v>
      </c>
      <c r="M75" s="31"/>
      <c r="N75" s="26"/>
      <c r="AA75" s="15" t="s">
        <v>132</v>
      </c>
      <c r="AB75" s="37" t="s">
        <v>685</v>
      </c>
    </row>
    <row r="76" spans="1:28" s="16" customFormat="1" ht="12" customHeight="1" x14ac:dyDescent="0.2">
      <c r="A76" s="20">
        <v>74</v>
      </c>
      <c r="B76" s="20">
        <v>2005</v>
      </c>
      <c r="C76" s="21" t="s">
        <v>89</v>
      </c>
      <c r="D76" s="20" t="s">
        <v>18</v>
      </c>
      <c r="E76" s="41" t="str">
        <f t="shared" si="1"/>
        <v>Chateau Malartic Lagraviere Cru Classe, Pessac-Leognan</v>
      </c>
      <c r="F76" s="26"/>
      <c r="G76" s="20" t="s">
        <v>19</v>
      </c>
      <c r="H76" s="20">
        <v>12</v>
      </c>
      <c r="I76" s="20" t="s">
        <v>35</v>
      </c>
      <c r="J76" s="20" t="s">
        <v>22</v>
      </c>
      <c r="K76" s="42">
        <v>400</v>
      </c>
      <c r="L76" s="42">
        <v>500</v>
      </c>
      <c r="M76" s="31"/>
      <c r="N76" s="26" t="s">
        <v>82</v>
      </c>
      <c r="AA76" s="15" t="s">
        <v>144</v>
      </c>
      <c r="AB76" s="37" t="s">
        <v>686</v>
      </c>
    </row>
    <row r="77" spans="1:28" s="16" customFormat="1" ht="12" customHeight="1" x14ac:dyDescent="0.2">
      <c r="A77" s="20">
        <v>75</v>
      </c>
      <c r="B77" s="20">
        <v>2006</v>
      </c>
      <c r="C77" s="21" t="s">
        <v>89</v>
      </c>
      <c r="D77" s="20" t="s">
        <v>18</v>
      </c>
      <c r="E77" s="41" t="str">
        <f t="shared" si="1"/>
        <v>Chateau Haut-Bages Averous, Pauillac - In Bond</v>
      </c>
      <c r="F77" s="26"/>
      <c r="G77" s="20" t="s">
        <v>19</v>
      </c>
      <c r="H77" s="20">
        <v>12</v>
      </c>
      <c r="I77" s="20" t="s">
        <v>35</v>
      </c>
      <c r="J77" s="29" t="s">
        <v>46</v>
      </c>
      <c r="K77" s="42">
        <v>180</v>
      </c>
      <c r="L77" s="42">
        <v>260</v>
      </c>
      <c r="M77" s="31"/>
      <c r="N77" s="26"/>
      <c r="AA77" s="15" t="s">
        <v>145</v>
      </c>
      <c r="AB77" s="37" t="s">
        <v>687</v>
      </c>
    </row>
    <row r="78" spans="1:28" s="16" customFormat="1" ht="12" customHeight="1" x14ac:dyDescent="0.2">
      <c r="A78" s="20">
        <v>76</v>
      </c>
      <c r="B78" s="20">
        <v>2006</v>
      </c>
      <c r="C78" s="21" t="s">
        <v>89</v>
      </c>
      <c r="D78" s="20" t="s">
        <v>18</v>
      </c>
      <c r="E78" s="41" t="str">
        <f t="shared" si="1"/>
        <v>Chateau Haut-Bages Averous, Pauillac - In Bond</v>
      </c>
      <c r="F78" s="26"/>
      <c r="G78" s="20" t="s">
        <v>19</v>
      </c>
      <c r="H78" s="20">
        <v>12</v>
      </c>
      <c r="I78" s="20" t="s">
        <v>35</v>
      </c>
      <c r="J78" s="29" t="s">
        <v>46</v>
      </c>
      <c r="K78" s="42">
        <v>180</v>
      </c>
      <c r="L78" s="42">
        <v>260</v>
      </c>
      <c r="M78" s="31"/>
      <c r="N78" s="26"/>
      <c r="AA78" s="15" t="s">
        <v>145</v>
      </c>
      <c r="AB78" s="37" t="s">
        <v>688</v>
      </c>
    </row>
    <row r="79" spans="1:28" s="16" customFormat="1" ht="12" customHeight="1" x14ac:dyDescent="0.2">
      <c r="A79" s="20">
        <v>77</v>
      </c>
      <c r="B79" s="20">
        <v>2009</v>
      </c>
      <c r="C79" s="21" t="s">
        <v>89</v>
      </c>
      <c r="D79" s="20" t="s">
        <v>18</v>
      </c>
      <c r="E79" s="41" t="str">
        <f t="shared" si="1"/>
        <v>Chateau Leoville Las Cases 2eme Cru Classe, Saint-Julien</v>
      </c>
      <c r="F79" s="26"/>
      <c r="G79" s="20" t="s">
        <v>19</v>
      </c>
      <c r="H79" s="20">
        <v>11</v>
      </c>
      <c r="I79" s="20" t="s">
        <v>35</v>
      </c>
      <c r="J79" s="20" t="s">
        <v>22</v>
      </c>
      <c r="K79" s="42">
        <v>1300</v>
      </c>
      <c r="L79" s="42">
        <v>1700</v>
      </c>
      <c r="M79" s="31"/>
      <c r="N79" s="26"/>
      <c r="AA79" s="15" t="s">
        <v>146</v>
      </c>
      <c r="AB79" s="37" t="s">
        <v>689</v>
      </c>
    </row>
    <row r="80" spans="1:28" s="16" customFormat="1" ht="12" customHeight="1" x14ac:dyDescent="0.2">
      <c r="A80" s="20">
        <v>78</v>
      </c>
      <c r="B80" s="20">
        <v>2009</v>
      </c>
      <c r="C80" s="21" t="s">
        <v>89</v>
      </c>
      <c r="D80" s="20" t="s">
        <v>18</v>
      </c>
      <c r="E80" s="41" t="str">
        <f t="shared" si="1"/>
        <v>Chateau Leoville Las Cases 2eme Cru Classe, Saint-Julien</v>
      </c>
      <c r="F80" s="26"/>
      <c r="G80" s="20" t="s">
        <v>19</v>
      </c>
      <c r="H80" s="20">
        <v>12</v>
      </c>
      <c r="I80" s="20" t="s">
        <v>35</v>
      </c>
      <c r="J80" s="20" t="s">
        <v>22</v>
      </c>
      <c r="K80" s="42">
        <v>1400</v>
      </c>
      <c r="L80" s="42">
        <v>1800</v>
      </c>
      <c r="M80" s="31"/>
      <c r="N80" s="26"/>
      <c r="AA80" s="15" t="s">
        <v>146</v>
      </c>
      <c r="AB80" s="37" t="s">
        <v>690</v>
      </c>
    </row>
    <row r="81" spans="1:28" s="16" customFormat="1" ht="12" customHeight="1" x14ac:dyDescent="0.2">
      <c r="A81" s="20">
        <v>79</v>
      </c>
      <c r="B81" s="20">
        <v>2009</v>
      </c>
      <c r="C81" s="21" t="s">
        <v>89</v>
      </c>
      <c r="D81" s="20" t="s">
        <v>18</v>
      </c>
      <c r="E81" s="41" t="str">
        <f t="shared" si="1"/>
        <v>Chateau La Tour Carnet 4eme Cru Classe, Haut-Medoc - In Bond</v>
      </c>
      <c r="F81" s="26"/>
      <c r="G81" s="20" t="s">
        <v>19</v>
      </c>
      <c r="H81" s="20">
        <v>12</v>
      </c>
      <c r="I81" s="20" t="s">
        <v>49</v>
      </c>
      <c r="J81" s="29" t="s">
        <v>46</v>
      </c>
      <c r="K81" s="42">
        <v>180</v>
      </c>
      <c r="L81" s="42">
        <v>240</v>
      </c>
      <c r="M81" s="33"/>
      <c r="N81" s="26"/>
      <c r="AA81" s="15" t="s">
        <v>147</v>
      </c>
      <c r="AB81" s="37" t="s">
        <v>691</v>
      </c>
    </row>
    <row r="82" spans="1:28" s="16" customFormat="1" ht="12" customHeight="1" x14ac:dyDescent="0.2">
      <c r="A82" s="20">
        <v>80</v>
      </c>
      <c r="B82" s="20">
        <v>2009</v>
      </c>
      <c r="C82" s="21" t="s">
        <v>89</v>
      </c>
      <c r="D82" s="20" t="s">
        <v>18</v>
      </c>
      <c r="E82" s="41" t="str">
        <f t="shared" si="1"/>
        <v>Chateau du Tertre 5eme Cru Classe, Margaux - In Bond</v>
      </c>
      <c r="F82" s="26"/>
      <c r="G82" s="20" t="s">
        <v>19</v>
      </c>
      <c r="H82" s="20">
        <v>12</v>
      </c>
      <c r="I82" s="20" t="s">
        <v>35</v>
      </c>
      <c r="J82" s="29" t="s">
        <v>46</v>
      </c>
      <c r="K82" s="42">
        <v>300</v>
      </c>
      <c r="L82" s="42">
        <v>360</v>
      </c>
      <c r="M82" s="31"/>
      <c r="N82" s="26"/>
      <c r="AA82" s="15" t="s">
        <v>148</v>
      </c>
      <c r="AB82" s="37" t="s">
        <v>692</v>
      </c>
    </row>
    <row r="83" spans="1:28" s="16" customFormat="1" ht="12" customHeight="1" x14ac:dyDescent="0.2">
      <c r="A83" s="20">
        <v>81</v>
      </c>
      <c r="B83" s="20">
        <v>2009</v>
      </c>
      <c r="C83" s="21" t="s">
        <v>89</v>
      </c>
      <c r="D83" s="20" t="s">
        <v>18</v>
      </c>
      <c r="E83" s="41" t="str">
        <f t="shared" si="1"/>
        <v>Segla, Margaux</v>
      </c>
      <c r="F83" s="26"/>
      <c r="G83" s="20" t="s">
        <v>19</v>
      </c>
      <c r="H83" s="20">
        <v>12</v>
      </c>
      <c r="I83" s="20" t="s">
        <v>20</v>
      </c>
      <c r="J83" s="20" t="s">
        <v>22</v>
      </c>
      <c r="K83" s="42">
        <v>320</v>
      </c>
      <c r="L83" s="42">
        <v>420</v>
      </c>
      <c r="M83" s="31"/>
      <c r="N83" s="26" t="s">
        <v>82</v>
      </c>
      <c r="AA83" s="15" t="s">
        <v>149</v>
      </c>
      <c r="AB83" s="37" t="s">
        <v>693</v>
      </c>
    </row>
    <row r="84" spans="1:28" s="16" customFormat="1" ht="12" customHeight="1" x14ac:dyDescent="0.2">
      <c r="A84" s="20">
        <v>82</v>
      </c>
      <c r="B84" s="20">
        <v>2009</v>
      </c>
      <c r="C84" s="21" t="s">
        <v>89</v>
      </c>
      <c r="D84" s="20" t="s">
        <v>18</v>
      </c>
      <c r="E84" s="41" t="str">
        <f t="shared" si="1"/>
        <v>Chateau Haut-Bergey, Pessac-Leognan - In Bond</v>
      </c>
      <c r="F84" s="26"/>
      <c r="G84" s="20" t="s">
        <v>19</v>
      </c>
      <c r="H84" s="20">
        <v>12</v>
      </c>
      <c r="I84" s="20" t="s">
        <v>35</v>
      </c>
      <c r="J84" s="29" t="s">
        <v>46</v>
      </c>
      <c r="K84" s="42">
        <v>180</v>
      </c>
      <c r="L84" s="42">
        <v>240</v>
      </c>
      <c r="M84" s="31"/>
      <c r="N84" s="26"/>
      <c r="AA84" s="15" t="s">
        <v>150</v>
      </c>
      <c r="AB84" s="37" t="s">
        <v>694</v>
      </c>
    </row>
    <row r="85" spans="1:28" s="16" customFormat="1" ht="12" customHeight="1" x14ac:dyDescent="0.2">
      <c r="A85" s="20">
        <v>83</v>
      </c>
      <c r="B85" s="20">
        <v>2009</v>
      </c>
      <c r="C85" s="21" t="s">
        <v>89</v>
      </c>
      <c r="D85" s="20" t="s">
        <v>18</v>
      </c>
      <c r="E85" s="41" t="str">
        <f t="shared" si="1"/>
        <v>Croix de Beaucaillou, Saint-Julien</v>
      </c>
      <c r="F85" s="26"/>
      <c r="G85" s="20" t="s">
        <v>19</v>
      </c>
      <c r="H85" s="20">
        <v>12</v>
      </c>
      <c r="I85" s="20" t="s">
        <v>35</v>
      </c>
      <c r="J85" s="20" t="s">
        <v>22</v>
      </c>
      <c r="K85" s="42">
        <v>360</v>
      </c>
      <c r="L85" s="42">
        <v>460</v>
      </c>
      <c r="M85" s="31"/>
      <c r="N85" s="26" t="s">
        <v>82</v>
      </c>
      <c r="AA85" s="15" t="s">
        <v>151</v>
      </c>
      <c r="AB85" s="37" t="s">
        <v>695</v>
      </c>
    </row>
    <row r="86" spans="1:28" s="16" customFormat="1" ht="12" customHeight="1" x14ac:dyDescent="0.2">
      <c r="A86" s="20">
        <v>84</v>
      </c>
      <c r="B86" s="20">
        <v>2009</v>
      </c>
      <c r="C86" s="21" t="s">
        <v>89</v>
      </c>
      <c r="D86" s="20" t="s">
        <v>18</v>
      </c>
      <c r="E86" s="41" t="str">
        <f t="shared" si="1"/>
        <v>Chateau Charmail, Haut-Medoc</v>
      </c>
      <c r="F86" s="26"/>
      <c r="G86" s="20" t="s">
        <v>19</v>
      </c>
      <c r="H86" s="20">
        <v>12</v>
      </c>
      <c r="I86" s="20" t="s">
        <v>20</v>
      </c>
      <c r="J86" s="20" t="s">
        <v>22</v>
      </c>
      <c r="K86" s="42">
        <v>140</v>
      </c>
      <c r="L86" s="42">
        <v>180</v>
      </c>
      <c r="M86" s="31"/>
      <c r="N86" s="26" t="s">
        <v>82</v>
      </c>
      <c r="AA86" s="15" t="s">
        <v>152</v>
      </c>
      <c r="AB86" s="37" t="s">
        <v>696</v>
      </c>
    </row>
    <row r="87" spans="1:28" s="16" customFormat="1" ht="12" customHeight="1" x14ac:dyDescent="0.2">
      <c r="A87" s="20">
        <v>85</v>
      </c>
      <c r="B87" s="20">
        <v>2009</v>
      </c>
      <c r="C87" s="21" t="s">
        <v>89</v>
      </c>
      <c r="D87" s="20" t="s">
        <v>18</v>
      </c>
      <c r="E87" s="41" t="str">
        <f t="shared" si="1"/>
        <v>Chateau Clarke, Listrac-Medoc - In Bond</v>
      </c>
      <c r="F87" s="26"/>
      <c r="G87" s="20" t="s">
        <v>19</v>
      </c>
      <c r="H87" s="20">
        <v>12</v>
      </c>
      <c r="I87" s="20" t="s">
        <v>49</v>
      </c>
      <c r="J87" s="29" t="s">
        <v>46</v>
      </c>
      <c r="K87" s="42">
        <v>170</v>
      </c>
      <c r="L87" s="42">
        <v>220</v>
      </c>
      <c r="M87" s="31"/>
      <c r="N87" s="26"/>
      <c r="AA87" s="15" t="s">
        <v>153</v>
      </c>
      <c r="AB87" s="37" t="s">
        <v>697</v>
      </c>
    </row>
    <row r="88" spans="1:28" s="16" customFormat="1" ht="12" customHeight="1" x14ac:dyDescent="0.2">
      <c r="A88" s="20">
        <v>86</v>
      </c>
      <c r="B88" s="20">
        <v>2009</v>
      </c>
      <c r="C88" s="21" t="s">
        <v>89</v>
      </c>
      <c r="D88" s="20" t="s">
        <v>18</v>
      </c>
      <c r="E88" s="41" t="str">
        <f t="shared" si="1"/>
        <v>Chateau Poujeaux, Moulis en Medoc - In Bond</v>
      </c>
      <c r="F88" s="26"/>
      <c r="G88" s="20" t="s">
        <v>19</v>
      </c>
      <c r="H88" s="20">
        <v>12</v>
      </c>
      <c r="I88" s="20" t="s">
        <v>49</v>
      </c>
      <c r="J88" s="29" t="s">
        <v>46</v>
      </c>
      <c r="K88" s="42">
        <v>320</v>
      </c>
      <c r="L88" s="42">
        <v>380</v>
      </c>
      <c r="M88" s="31"/>
      <c r="N88" s="26"/>
      <c r="AA88" s="15" t="s">
        <v>154</v>
      </c>
      <c r="AB88" s="37" t="s">
        <v>698</v>
      </c>
    </row>
    <row r="89" spans="1:28" s="16" customFormat="1" ht="12" customHeight="1" x14ac:dyDescent="0.2">
      <c r="A89" s="20">
        <v>87</v>
      </c>
      <c r="B89" s="20">
        <v>2009</v>
      </c>
      <c r="C89" s="21" t="s">
        <v>89</v>
      </c>
      <c r="D89" s="20" t="s">
        <v>18</v>
      </c>
      <c r="E89" s="41" t="str">
        <f t="shared" si="1"/>
        <v>Chateau Cheval Blanc Premier Grand Cru Classe A, Saint-Emilion Grand Cru</v>
      </c>
      <c r="F89" s="26"/>
      <c r="G89" s="20" t="s">
        <v>19</v>
      </c>
      <c r="H89" s="20">
        <v>3</v>
      </c>
      <c r="I89" s="20" t="s">
        <v>35</v>
      </c>
      <c r="J89" s="20" t="s">
        <v>22</v>
      </c>
      <c r="K89" s="42">
        <v>1300</v>
      </c>
      <c r="L89" s="42">
        <v>1700</v>
      </c>
      <c r="M89" s="31"/>
      <c r="N89" s="26" t="s">
        <v>82</v>
      </c>
      <c r="AA89" s="15" t="s">
        <v>155</v>
      </c>
      <c r="AB89" s="37" t="s">
        <v>699</v>
      </c>
    </row>
    <row r="90" spans="1:28" s="16" customFormat="1" ht="12" customHeight="1" x14ac:dyDescent="0.2">
      <c r="A90" s="20">
        <v>88</v>
      </c>
      <c r="B90" s="20">
        <v>2009</v>
      </c>
      <c r="C90" s="21" t="s">
        <v>89</v>
      </c>
      <c r="D90" s="20" t="s">
        <v>18</v>
      </c>
      <c r="E90" s="41" t="str">
        <f t="shared" si="1"/>
        <v>Chateau Monbousquet Grand Cru Classe, Saint-Emilion Grand Cru - In Bond</v>
      </c>
      <c r="F90" s="26"/>
      <c r="G90" s="20" t="s">
        <v>19</v>
      </c>
      <c r="H90" s="20">
        <v>12</v>
      </c>
      <c r="I90" s="20" t="s">
        <v>35</v>
      </c>
      <c r="J90" s="29" t="s">
        <v>46</v>
      </c>
      <c r="K90" s="42">
        <v>500</v>
      </c>
      <c r="L90" s="42">
        <v>700</v>
      </c>
      <c r="M90" s="31"/>
      <c r="N90" s="26"/>
      <c r="AA90" s="15" t="s">
        <v>156</v>
      </c>
      <c r="AB90" s="37" t="s">
        <v>700</v>
      </c>
    </row>
    <row r="91" spans="1:28" s="16" customFormat="1" ht="12" customHeight="1" x14ac:dyDescent="0.2">
      <c r="A91" s="20">
        <v>89</v>
      </c>
      <c r="B91" s="20">
        <v>2010</v>
      </c>
      <c r="C91" s="21" t="s">
        <v>89</v>
      </c>
      <c r="D91" s="20" t="s">
        <v>18</v>
      </c>
      <c r="E91" s="41" t="str">
        <f t="shared" si="1"/>
        <v>Chateau Leoville Las Cases 2eme Cru Classe, Saint-Julien</v>
      </c>
      <c r="F91" s="26"/>
      <c r="G91" s="20" t="s">
        <v>19</v>
      </c>
      <c r="H91" s="20">
        <v>12</v>
      </c>
      <c r="I91" s="20" t="s">
        <v>35</v>
      </c>
      <c r="J91" s="20" t="s">
        <v>22</v>
      </c>
      <c r="K91" s="42">
        <v>1400</v>
      </c>
      <c r="L91" s="42">
        <v>1800</v>
      </c>
      <c r="M91" s="31" t="s">
        <v>52</v>
      </c>
      <c r="N91" s="26"/>
      <c r="AA91" s="15" t="s">
        <v>146</v>
      </c>
      <c r="AB91" s="37" t="s">
        <v>701</v>
      </c>
    </row>
    <row r="92" spans="1:28" s="16" customFormat="1" ht="12" customHeight="1" x14ac:dyDescent="0.2">
      <c r="A92" s="20">
        <v>90</v>
      </c>
      <c r="B92" s="20">
        <v>2010</v>
      </c>
      <c r="C92" s="21" t="s">
        <v>89</v>
      </c>
      <c r="D92" s="20" t="s">
        <v>18</v>
      </c>
      <c r="E92" s="41" t="str">
        <f t="shared" si="1"/>
        <v>Chateau Leoville Las Cases 2eme Cru Classe, Saint-Julien</v>
      </c>
      <c r="F92" s="26"/>
      <c r="G92" s="20" t="s">
        <v>19</v>
      </c>
      <c r="H92" s="20">
        <v>12</v>
      </c>
      <c r="I92" s="20" t="s">
        <v>35</v>
      </c>
      <c r="J92" s="20" t="s">
        <v>22</v>
      </c>
      <c r="K92" s="42">
        <v>1400</v>
      </c>
      <c r="L92" s="42">
        <v>1800</v>
      </c>
      <c r="M92" s="31" t="s">
        <v>52</v>
      </c>
      <c r="N92" s="26"/>
      <c r="AA92" s="15" t="s">
        <v>146</v>
      </c>
      <c r="AB92" s="37" t="s">
        <v>702</v>
      </c>
    </row>
    <row r="93" spans="1:28" s="16" customFormat="1" ht="12" customHeight="1" x14ac:dyDescent="0.2">
      <c r="A93" s="20">
        <v>91</v>
      </c>
      <c r="B93" s="20">
        <v>2010</v>
      </c>
      <c r="C93" s="21" t="s">
        <v>89</v>
      </c>
      <c r="D93" s="20" t="s">
        <v>18</v>
      </c>
      <c r="E93" s="41" t="str">
        <f t="shared" si="1"/>
        <v>Chateau Leoville Poyferre 2eme Cru Classe, Saint-Julien</v>
      </c>
      <c r="F93" s="26"/>
      <c r="G93" s="20" t="s">
        <v>19</v>
      </c>
      <c r="H93" s="20">
        <v>12</v>
      </c>
      <c r="I93" s="20" t="s">
        <v>35</v>
      </c>
      <c r="J93" s="20" t="s">
        <v>22</v>
      </c>
      <c r="K93" s="42">
        <v>700</v>
      </c>
      <c r="L93" s="42">
        <v>900</v>
      </c>
      <c r="M93" s="31"/>
      <c r="N93" s="26"/>
      <c r="AA93" s="15" t="s">
        <v>134</v>
      </c>
      <c r="AB93" s="37" t="s">
        <v>703</v>
      </c>
    </row>
    <row r="94" spans="1:28" s="16" customFormat="1" ht="12" customHeight="1" x14ac:dyDescent="0.2">
      <c r="A94" s="20">
        <v>92</v>
      </c>
      <c r="B94" s="20">
        <v>2010</v>
      </c>
      <c r="C94" s="21" t="s">
        <v>89</v>
      </c>
      <c r="D94" s="20" t="s">
        <v>18</v>
      </c>
      <c r="E94" s="41" t="str">
        <f t="shared" si="1"/>
        <v>Chateau Talbot 4eme Cru Classe, Saint-Julien</v>
      </c>
      <c r="F94" s="26"/>
      <c r="G94" s="20" t="s">
        <v>19</v>
      </c>
      <c r="H94" s="20">
        <v>12</v>
      </c>
      <c r="I94" s="20" t="s">
        <v>20</v>
      </c>
      <c r="J94" s="20" t="s">
        <v>22</v>
      </c>
      <c r="K94" s="42">
        <v>400</v>
      </c>
      <c r="L94" s="42">
        <v>500</v>
      </c>
      <c r="M94" s="31"/>
      <c r="N94" s="26" t="s">
        <v>25</v>
      </c>
      <c r="AA94" s="15" t="s">
        <v>157</v>
      </c>
      <c r="AB94" s="37" t="s">
        <v>704</v>
      </c>
    </row>
    <row r="95" spans="1:28" s="16" customFormat="1" ht="12" customHeight="1" x14ac:dyDescent="0.2">
      <c r="A95" s="20">
        <v>93</v>
      </c>
      <c r="B95" s="20">
        <v>2010</v>
      </c>
      <c r="C95" s="21" t="s">
        <v>89</v>
      </c>
      <c r="D95" s="20" t="s">
        <v>18</v>
      </c>
      <c r="E95" s="41" t="str">
        <f t="shared" si="1"/>
        <v>Chateau Haut-Batailley 5eme Cru Classe, Pauillac</v>
      </c>
      <c r="F95" s="26"/>
      <c r="G95" s="20" t="s">
        <v>19</v>
      </c>
      <c r="H95" s="20">
        <v>12</v>
      </c>
      <c r="I95" s="20" t="s">
        <v>20</v>
      </c>
      <c r="J95" s="20" t="s">
        <v>22</v>
      </c>
      <c r="K95" s="42">
        <v>300</v>
      </c>
      <c r="L95" s="42">
        <v>400</v>
      </c>
      <c r="M95" s="31"/>
      <c r="N95" s="26" t="s">
        <v>25</v>
      </c>
      <c r="AA95" s="15" t="s">
        <v>158</v>
      </c>
      <c r="AB95" s="37" t="s">
        <v>705</v>
      </c>
    </row>
    <row r="96" spans="1:28" s="16" customFormat="1" ht="12" customHeight="1" x14ac:dyDescent="0.2">
      <c r="A96" s="20">
        <v>94</v>
      </c>
      <c r="B96" s="20">
        <v>2010</v>
      </c>
      <c r="C96" s="21" t="s">
        <v>89</v>
      </c>
      <c r="D96" s="20" t="s">
        <v>18</v>
      </c>
      <c r="E96" s="41" t="str">
        <f t="shared" si="1"/>
        <v>Domaine de Chevalier Cru Classe, Pessac-Leognan</v>
      </c>
      <c r="F96" s="26"/>
      <c r="G96" s="20" t="s">
        <v>19</v>
      </c>
      <c r="H96" s="20">
        <v>12</v>
      </c>
      <c r="I96" s="20" t="s">
        <v>35</v>
      </c>
      <c r="J96" s="20" t="s">
        <v>22</v>
      </c>
      <c r="K96" s="42">
        <v>500</v>
      </c>
      <c r="L96" s="42">
        <v>650</v>
      </c>
      <c r="M96" s="31" t="s">
        <v>52</v>
      </c>
      <c r="N96" s="26" t="s">
        <v>43</v>
      </c>
      <c r="AA96" s="15" t="s">
        <v>159</v>
      </c>
      <c r="AB96" s="37" t="s">
        <v>706</v>
      </c>
    </row>
    <row r="97" spans="1:28" s="16" customFormat="1" ht="12" customHeight="1" x14ac:dyDescent="0.2">
      <c r="A97" s="20">
        <v>95</v>
      </c>
      <c r="B97" s="20">
        <v>2010</v>
      </c>
      <c r="C97" s="21" t="s">
        <v>89</v>
      </c>
      <c r="D97" s="20" t="s">
        <v>18</v>
      </c>
      <c r="E97" s="41" t="str">
        <f t="shared" si="1"/>
        <v>Chateau Haut-Bergey, Pessac-Leognan - In Bond</v>
      </c>
      <c r="F97" s="26"/>
      <c r="G97" s="20" t="s">
        <v>19</v>
      </c>
      <c r="H97" s="20">
        <v>12</v>
      </c>
      <c r="I97" s="20" t="s">
        <v>49</v>
      </c>
      <c r="J97" s="29" t="s">
        <v>46</v>
      </c>
      <c r="K97" s="42">
        <v>180</v>
      </c>
      <c r="L97" s="42">
        <v>260</v>
      </c>
      <c r="M97" s="31" t="s">
        <v>160</v>
      </c>
      <c r="N97" s="26"/>
      <c r="AA97" s="15" t="s">
        <v>150</v>
      </c>
      <c r="AB97" s="37" t="s">
        <v>707</v>
      </c>
    </row>
    <row r="98" spans="1:28" s="16" customFormat="1" ht="12" customHeight="1" x14ac:dyDescent="0.2">
      <c r="A98" s="20">
        <v>96</v>
      </c>
      <c r="B98" s="20">
        <v>2010</v>
      </c>
      <c r="C98" s="21" t="s">
        <v>89</v>
      </c>
      <c r="D98" s="20" t="s">
        <v>18</v>
      </c>
      <c r="E98" s="41" t="str">
        <f t="shared" si="1"/>
        <v>Chateau La Tour Figeac Grand Cru Classe, Saint-Emilion Grand Cru</v>
      </c>
      <c r="F98" s="26"/>
      <c r="G98" s="20" t="s">
        <v>19</v>
      </c>
      <c r="H98" s="20">
        <v>6</v>
      </c>
      <c r="I98" s="20" t="s">
        <v>20</v>
      </c>
      <c r="J98" s="20" t="s">
        <v>22</v>
      </c>
      <c r="K98" s="42">
        <v>100</v>
      </c>
      <c r="L98" s="42">
        <v>140</v>
      </c>
      <c r="M98" s="31"/>
      <c r="N98" s="26" t="s">
        <v>25</v>
      </c>
      <c r="AA98" s="15" t="s">
        <v>161</v>
      </c>
      <c r="AB98" s="37" t="s">
        <v>708</v>
      </c>
    </row>
    <row r="99" spans="1:28" s="16" customFormat="1" ht="12" customHeight="1" x14ac:dyDescent="0.2">
      <c r="A99" s="20">
        <v>97</v>
      </c>
      <c r="B99" s="20">
        <v>2010</v>
      </c>
      <c r="C99" s="21" t="s">
        <v>89</v>
      </c>
      <c r="D99" s="20" t="s">
        <v>18</v>
      </c>
      <c r="E99" s="41" t="str">
        <f t="shared" si="1"/>
        <v>Chateau Bourgneuf, Pomerol</v>
      </c>
      <c r="F99" s="26"/>
      <c r="G99" s="20" t="s">
        <v>19</v>
      </c>
      <c r="H99" s="20">
        <v>6</v>
      </c>
      <c r="I99" s="20" t="s">
        <v>35</v>
      </c>
      <c r="J99" s="20" t="s">
        <v>22</v>
      </c>
      <c r="K99" s="42">
        <v>130</v>
      </c>
      <c r="L99" s="42">
        <v>170</v>
      </c>
      <c r="M99" s="31"/>
      <c r="N99" s="26" t="s">
        <v>82</v>
      </c>
      <c r="AA99" s="15" t="s">
        <v>162</v>
      </c>
      <c r="AB99" s="37" t="s">
        <v>709</v>
      </c>
    </row>
    <row r="100" spans="1:28" s="16" customFormat="1" ht="12" customHeight="1" x14ac:dyDescent="0.2">
      <c r="A100" s="20">
        <v>98</v>
      </c>
      <c r="B100" s="20">
        <v>2011</v>
      </c>
      <c r="C100" s="21" t="s">
        <v>89</v>
      </c>
      <c r="D100" s="20" t="s">
        <v>18</v>
      </c>
      <c r="E100" s="41" t="str">
        <f t="shared" si="1"/>
        <v>Chateau Leoville Las Cases 2eme Cru Classe, Saint-Julien</v>
      </c>
      <c r="F100" s="26"/>
      <c r="G100" s="20" t="s">
        <v>19</v>
      </c>
      <c r="H100" s="20">
        <v>12</v>
      </c>
      <c r="I100" s="20" t="s">
        <v>35</v>
      </c>
      <c r="J100" s="20" t="s">
        <v>22</v>
      </c>
      <c r="K100" s="42">
        <v>800</v>
      </c>
      <c r="L100" s="42">
        <v>1200</v>
      </c>
      <c r="M100" s="31"/>
      <c r="N100" s="26"/>
      <c r="AA100" s="15" t="s">
        <v>146</v>
      </c>
      <c r="AB100" s="37" t="s">
        <v>710</v>
      </c>
    </row>
    <row r="101" spans="1:28" s="16" customFormat="1" ht="12" customHeight="1" x14ac:dyDescent="0.2">
      <c r="A101" s="20">
        <v>99</v>
      </c>
      <c r="B101" s="20">
        <v>2011</v>
      </c>
      <c r="C101" s="21" t="s">
        <v>89</v>
      </c>
      <c r="D101" s="20" t="s">
        <v>18</v>
      </c>
      <c r="E101" s="41" t="str">
        <f t="shared" si="1"/>
        <v>Chateau Leoville Las Cases 2eme Cru Classe, Saint-Julien</v>
      </c>
      <c r="F101" s="26"/>
      <c r="G101" s="20" t="s">
        <v>19</v>
      </c>
      <c r="H101" s="20">
        <v>12</v>
      </c>
      <c r="I101" s="20" t="s">
        <v>35</v>
      </c>
      <c r="J101" s="20" t="s">
        <v>22</v>
      </c>
      <c r="K101" s="42">
        <v>800</v>
      </c>
      <c r="L101" s="42">
        <v>1200</v>
      </c>
      <c r="M101" s="31"/>
      <c r="N101" s="26"/>
      <c r="AA101" s="15" t="s">
        <v>146</v>
      </c>
      <c r="AB101" s="37" t="s">
        <v>711</v>
      </c>
    </row>
    <row r="102" spans="1:28" s="16" customFormat="1" ht="12" customHeight="1" x14ac:dyDescent="0.2">
      <c r="A102" s="20">
        <v>100</v>
      </c>
      <c r="B102" s="20">
        <v>2012</v>
      </c>
      <c r="C102" s="21" t="s">
        <v>89</v>
      </c>
      <c r="D102" s="20" t="s">
        <v>18</v>
      </c>
      <c r="E102" s="41" t="str">
        <f t="shared" si="1"/>
        <v>Chateau Marsac Seguineau, Margaux</v>
      </c>
      <c r="F102" s="26"/>
      <c r="G102" s="20" t="s">
        <v>19</v>
      </c>
      <c r="H102" s="20">
        <v>6</v>
      </c>
      <c r="I102" s="20" t="s">
        <v>20</v>
      </c>
      <c r="J102" s="20" t="s">
        <v>22</v>
      </c>
      <c r="K102" s="42">
        <v>80</v>
      </c>
      <c r="L102" s="42">
        <v>120</v>
      </c>
      <c r="M102" s="31"/>
      <c r="N102" s="26" t="s">
        <v>25</v>
      </c>
      <c r="AA102" s="15" t="s">
        <v>163</v>
      </c>
      <c r="AB102" s="37" t="s">
        <v>712</v>
      </c>
    </row>
    <row r="103" spans="1:28" s="16" customFormat="1" ht="12" customHeight="1" x14ac:dyDescent="0.2">
      <c r="A103" s="20">
        <v>101</v>
      </c>
      <c r="B103" s="20">
        <v>2013</v>
      </c>
      <c r="C103" s="21" t="s">
        <v>89</v>
      </c>
      <c r="D103" s="20" t="s">
        <v>18</v>
      </c>
      <c r="E103" s="41" t="str">
        <f t="shared" si="1"/>
        <v>Chateau Rauzan-Segla 2eme Cru Classe, Margaux (Magnums)</v>
      </c>
      <c r="F103" s="26"/>
      <c r="G103" s="20" t="s">
        <v>38</v>
      </c>
      <c r="H103" s="20">
        <v>6</v>
      </c>
      <c r="I103" s="20" t="s">
        <v>35</v>
      </c>
      <c r="J103" s="20" t="s">
        <v>22</v>
      </c>
      <c r="K103" s="42">
        <v>300</v>
      </c>
      <c r="L103" s="42">
        <v>400</v>
      </c>
      <c r="M103" s="31" t="s">
        <v>165</v>
      </c>
      <c r="N103" s="26"/>
      <c r="AA103" s="15" t="s">
        <v>164</v>
      </c>
      <c r="AB103" s="37" t="s">
        <v>713</v>
      </c>
    </row>
    <row r="104" spans="1:28" s="16" customFormat="1" ht="12" customHeight="1" x14ac:dyDescent="0.2">
      <c r="A104" s="20">
        <v>102</v>
      </c>
      <c r="B104" s="20">
        <v>2014</v>
      </c>
      <c r="C104" s="21" t="s">
        <v>89</v>
      </c>
      <c r="D104" s="20" t="s">
        <v>18</v>
      </c>
      <c r="E104" s="41" t="str">
        <f t="shared" si="1"/>
        <v>Chateau Lynch-Bages 5eme Cru Classe, Pauillac - In Bond</v>
      </c>
      <c r="F104" s="26"/>
      <c r="G104" s="20" t="s">
        <v>19</v>
      </c>
      <c r="H104" s="20">
        <v>12</v>
      </c>
      <c r="I104" s="20" t="s">
        <v>35</v>
      </c>
      <c r="J104" s="29" t="s">
        <v>46</v>
      </c>
      <c r="K104" s="42">
        <v>600</v>
      </c>
      <c r="L104" s="42">
        <v>720</v>
      </c>
      <c r="M104" s="31" t="s">
        <v>52</v>
      </c>
      <c r="N104" s="26" t="s">
        <v>167</v>
      </c>
      <c r="AA104" s="15" t="s">
        <v>166</v>
      </c>
      <c r="AB104" s="37" t="s">
        <v>714</v>
      </c>
    </row>
    <row r="105" spans="1:28" s="16" customFormat="1" ht="12" customHeight="1" x14ac:dyDescent="0.2">
      <c r="A105" s="20">
        <v>103</v>
      </c>
      <c r="B105" s="20">
        <v>2014</v>
      </c>
      <c r="C105" s="21" t="s">
        <v>89</v>
      </c>
      <c r="D105" s="20" t="s">
        <v>18</v>
      </c>
      <c r="E105" s="41" t="str">
        <f t="shared" si="1"/>
        <v>Chateau Lynch-Bages 5eme Cru Classe, Pauillac - In Bond</v>
      </c>
      <c r="F105" s="26"/>
      <c r="G105" s="20" t="s">
        <v>19</v>
      </c>
      <c r="H105" s="20">
        <v>12</v>
      </c>
      <c r="I105" s="20" t="s">
        <v>35</v>
      </c>
      <c r="J105" s="29" t="s">
        <v>46</v>
      </c>
      <c r="K105" s="42">
        <v>600</v>
      </c>
      <c r="L105" s="42">
        <v>720</v>
      </c>
      <c r="M105" s="31" t="s">
        <v>52</v>
      </c>
      <c r="N105" s="26" t="s">
        <v>167</v>
      </c>
      <c r="AA105" s="15" t="s">
        <v>166</v>
      </c>
      <c r="AB105" s="37" t="s">
        <v>715</v>
      </c>
    </row>
    <row r="106" spans="1:28" s="16" customFormat="1" ht="12" customHeight="1" x14ac:dyDescent="0.2">
      <c r="A106" s="20">
        <v>104</v>
      </c>
      <c r="B106" s="20">
        <v>2014</v>
      </c>
      <c r="C106" s="21" t="s">
        <v>89</v>
      </c>
      <c r="D106" s="20" t="s">
        <v>18</v>
      </c>
      <c r="E106" s="41" t="str">
        <f t="shared" si="1"/>
        <v>Chateau Fonreaud, Listrac-Medoc</v>
      </c>
      <c r="F106" s="26"/>
      <c r="G106" s="20" t="s">
        <v>19</v>
      </c>
      <c r="H106" s="20">
        <v>12</v>
      </c>
      <c r="I106" s="20" t="s">
        <v>49</v>
      </c>
      <c r="J106" s="20" t="s">
        <v>22</v>
      </c>
      <c r="K106" s="42">
        <v>100</v>
      </c>
      <c r="L106" s="42">
        <v>140</v>
      </c>
      <c r="M106" s="31" t="s">
        <v>52</v>
      </c>
      <c r="N106" s="26" t="s">
        <v>82</v>
      </c>
      <c r="AA106" s="15" t="s">
        <v>168</v>
      </c>
      <c r="AB106" s="37" t="s">
        <v>716</v>
      </c>
    </row>
    <row r="107" spans="1:28" s="16" customFormat="1" ht="12" customHeight="1" x14ac:dyDescent="0.2">
      <c r="A107" s="20">
        <v>105</v>
      </c>
      <c r="B107" s="20">
        <v>2015</v>
      </c>
      <c r="C107" s="21" t="s">
        <v>89</v>
      </c>
      <c r="D107" s="20" t="s">
        <v>18</v>
      </c>
      <c r="E107" s="41" t="str">
        <f t="shared" si="1"/>
        <v>Chateau Margaux Premier Cru Classe, Margaux - In Bond</v>
      </c>
      <c r="F107" s="26"/>
      <c r="G107" s="20" t="s">
        <v>19</v>
      </c>
      <c r="H107" s="20">
        <v>12</v>
      </c>
      <c r="I107" s="20" t="s">
        <v>35</v>
      </c>
      <c r="J107" s="29" t="s">
        <v>46</v>
      </c>
      <c r="K107" s="42">
        <v>5600</v>
      </c>
      <c r="L107" s="42">
        <v>6600</v>
      </c>
      <c r="M107" s="31" t="s">
        <v>52</v>
      </c>
      <c r="N107" s="26" t="s">
        <v>167</v>
      </c>
      <c r="AA107" s="15" t="s">
        <v>169</v>
      </c>
      <c r="AB107" s="37" t="s">
        <v>717</v>
      </c>
    </row>
    <row r="108" spans="1:28" s="16" customFormat="1" ht="12" customHeight="1" x14ac:dyDescent="0.2">
      <c r="A108" s="20">
        <v>106</v>
      </c>
      <c r="B108" s="20">
        <v>2015</v>
      </c>
      <c r="C108" s="21" t="s">
        <v>89</v>
      </c>
      <c r="D108" s="20" t="s">
        <v>18</v>
      </c>
      <c r="E108" s="41" t="str">
        <f t="shared" si="1"/>
        <v>Chateau Haut-Brion Premier Cru Classe, Pessac-Leognan - In Bond</v>
      </c>
      <c r="F108" s="26"/>
      <c r="G108" s="20" t="s">
        <v>19</v>
      </c>
      <c r="H108" s="20">
        <v>6</v>
      </c>
      <c r="I108" s="20" t="s">
        <v>35</v>
      </c>
      <c r="J108" s="29" t="s">
        <v>46</v>
      </c>
      <c r="K108" s="42">
        <v>1500</v>
      </c>
      <c r="L108" s="42">
        <v>2000</v>
      </c>
      <c r="M108" s="31"/>
      <c r="N108" s="26" t="s">
        <v>167</v>
      </c>
      <c r="AA108" s="15" t="s">
        <v>170</v>
      </c>
      <c r="AB108" s="37" t="s">
        <v>718</v>
      </c>
    </row>
    <row r="109" spans="1:28" s="16" customFormat="1" ht="12" customHeight="1" x14ac:dyDescent="0.2">
      <c r="A109" s="20">
        <v>107</v>
      </c>
      <c r="B109" s="20">
        <v>2015</v>
      </c>
      <c r="C109" s="21" t="s">
        <v>89</v>
      </c>
      <c r="D109" s="20" t="s">
        <v>18</v>
      </c>
      <c r="E109" s="41" t="str">
        <f t="shared" si="1"/>
        <v>Chateau Haut-Brion Premier Cru Classe, Pessac-Leognan - In Bond</v>
      </c>
      <c r="F109" s="26"/>
      <c r="G109" s="20" t="s">
        <v>19</v>
      </c>
      <c r="H109" s="20">
        <v>6</v>
      </c>
      <c r="I109" s="20" t="s">
        <v>35</v>
      </c>
      <c r="J109" s="29" t="s">
        <v>46</v>
      </c>
      <c r="K109" s="42">
        <v>1500</v>
      </c>
      <c r="L109" s="42">
        <v>2000</v>
      </c>
      <c r="M109" s="31"/>
      <c r="N109" s="26" t="s">
        <v>167</v>
      </c>
      <c r="AA109" s="15" t="s">
        <v>170</v>
      </c>
      <c r="AB109" s="37" t="s">
        <v>719</v>
      </c>
    </row>
    <row r="110" spans="1:28" s="16" customFormat="1" ht="12" customHeight="1" x14ac:dyDescent="0.2">
      <c r="A110" s="20">
        <v>108</v>
      </c>
      <c r="B110" s="20">
        <v>2015</v>
      </c>
      <c r="C110" s="21" t="s">
        <v>89</v>
      </c>
      <c r="D110" s="20" t="s">
        <v>18</v>
      </c>
      <c r="E110" s="41" t="str">
        <f t="shared" si="1"/>
        <v>Chateau Leoville Poyferre 2eme Cru Classe, Saint-Julien - In Bond</v>
      </c>
      <c r="F110" s="26"/>
      <c r="G110" s="20" t="s">
        <v>19</v>
      </c>
      <c r="H110" s="20">
        <v>12</v>
      </c>
      <c r="I110" s="20" t="s">
        <v>35</v>
      </c>
      <c r="J110" s="29" t="s">
        <v>46</v>
      </c>
      <c r="K110" s="42">
        <v>500</v>
      </c>
      <c r="L110" s="42">
        <v>600</v>
      </c>
      <c r="M110" s="31" t="s">
        <v>52</v>
      </c>
      <c r="N110" s="26" t="s">
        <v>167</v>
      </c>
      <c r="AA110" s="15" t="s">
        <v>171</v>
      </c>
      <c r="AB110" s="37" t="s">
        <v>720</v>
      </c>
    </row>
    <row r="111" spans="1:28" s="16" customFormat="1" ht="12" customHeight="1" x14ac:dyDescent="0.2">
      <c r="A111" s="20">
        <v>109</v>
      </c>
      <c r="B111" s="20">
        <v>2015</v>
      </c>
      <c r="C111" s="21" t="s">
        <v>89</v>
      </c>
      <c r="D111" s="20" t="s">
        <v>18</v>
      </c>
      <c r="E111" s="41" t="str">
        <f t="shared" si="1"/>
        <v>Chateau Grand Clapeau Olivier, Haut-Medoc</v>
      </c>
      <c r="F111" s="26"/>
      <c r="G111" s="20" t="s">
        <v>19</v>
      </c>
      <c r="H111" s="20">
        <v>10</v>
      </c>
      <c r="I111" s="20" t="s">
        <v>20</v>
      </c>
      <c r="J111" s="20" t="s">
        <v>22</v>
      </c>
      <c r="K111" s="42">
        <v>110</v>
      </c>
      <c r="L111" s="42">
        <v>140</v>
      </c>
      <c r="M111" s="31"/>
      <c r="N111" s="26" t="s">
        <v>82</v>
      </c>
      <c r="AA111" s="15" t="s">
        <v>172</v>
      </c>
      <c r="AB111" s="37" t="s">
        <v>721</v>
      </c>
    </row>
    <row r="112" spans="1:28" s="16" customFormat="1" ht="12" customHeight="1" x14ac:dyDescent="0.2">
      <c r="A112" s="20">
        <v>110</v>
      </c>
      <c r="B112" s="20">
        <v>2015</v>
      </c>
      <c r="C112" s="21" t="s">
        <v>89</v>
      </c>
      <c r="D112" s="20" t="s">
        <v>18</v>
      </c>
      <c r="E112" s="41" t="str">
        <f t="shared" si="1"/>
        <v>Chateau Grand Clapeau Olivier, Haut-Medoc</v>
      </c>
      <c r="F112" s="26"/>
      <c r="G112" s="20" t="s">
        <v>19</v>
      </c>
      <c r="H112" s="20">
        <v>12</v>
      </c>
      <c r="I112" s="20" t="s">
        <v>35</v>
      </c>
      <c r="J112" s="20" t="s">
        <v>22</v>
      </c>
      <c r="K112" s="42">
        <v>140</v>
      </c>
      <c r="L112" s="42">
        <v>170</v>
      </c>
      <c r="M112" s="31"/>
      <c r="N112" s="26" t="s">
        <v>82</v>
      </c>
      <c r="AA112" s="15" t="s">
        <v>172</v>
      </c>
      <c r="AB112" s="37" t="s">
        <v>722</v>
      </c>
    </row>
    <row r="113" spans="1:28" s="16" customFormat="1" ht="12" customHeight="1" x14ac:dyDescent="0.2">
      <c r="A113" s="20">
        <v>111</v>
      </c>
      <c r="B113" s="20">
        <v>2016</v>
      </c>
      <c r="C113" s="21" t="s">
        <v>89</v>
      </c>
      <c r="D113" s="20" t="s">
        <v>18</v>
      </c>
      <c r="E113" s="41" t="str">
        <f t="shared" si="1"/>
        <v>Chateau Pichon Baron 2eme Cru Classe, Pauillac - In Bond</v>
      </c>
      <c r="F113" s="26"/>
      <c r="G113" s="20" t="s">
        <v>19</v>
      </c>
      <c r="H113" s="20">
        <v>12</v>
      </c>
      <c r="I113" s="20" t="s">
        <v>35</v>
      </c>
      <c r="J113" s="29" t="s">
        <v>46</v>
      </c>
      <c r="K113" s="42">
        <v>1000</v>
      </c>
      <c r="L113" s="42">
        <v>1200</v>
      </c>
      <c r="M113" s="31" t="s">
        <v>52</v>
      </c>
      <c r="N113" s="26"/>
      <c r="AA113" s="15" t="s">
        <v>173</v>
      </c>
      <c r="AB113" s="37" t="s">
        <v>723</v>
      </c>
    </row>
    <row r="114" spans="1:28" s="16" customFormat="1" ht="12" customHeight="1" x14ac:dyDescent="0.2">
      <c r="A114" s="20">
        <v>112</v>
      </c>
      <c r="B114" s="20">
        <v>2016</v>
      </c>
      <c r="C114" s="21" t="s">
        <v>89</v>
      </c>
      <c r="D114" s="20" t="s">
        <v>18</v>
      </c>
      <c r="E114" s="41" t="str">
        <f t="shared" si="1"/>
        <v>Chateau Duhart-Milon 4eme Cru Classe, Pauillac - In Bond</v>
      </c>
      <c r="F114" s="26"/>
      <c r="G114" s="20" t="s">
        <v>19</v>
      </c>
      <c r="H114" s="20">
        <v>6</v>
      </c>
      <c r="I114" s="20" t="s">
        <v>35</v>
      </c>
      <c r="J114" s="29" t="s">
        <v>46</v>
      </c>
      <c r="K114" s="42">
        <v>200</v>
      </c>
      <c r="L114" s="42">
        <v>250</v>
      </c>
      <c r="M114" s="31"/>
      <c r="N114" s="26" t="s">
        <v>167</v>
      </c>
      <c r="AA114" s="15" t="s">
        <v>174</v>
      </c>
      <c r="AB114" s="37" t="s">
        <v>724</v>
      </c>
    </row>
    <row r="115" spans="1:28" s="16" customFormat="1" ht="12" customHeight="1" x14ac:dyDescent="0.2">
      <c r="A115" s="20">
        <v>113</v>
      </c>
      <c r="B115" s="20">
        <v>2016</v>
      </c>
      <c r="C115" s="21" t="s">
        <v>89</v>
      </c>
      <c r="D115" s="20" t="s">
        <v>18</v>
      </c>
      <c r="E115" s="41" t="str">
        <f t="shared" si="1"/>
        <v>Chateau Branaire-Ducru 4eme Cru Classe, Saint-Julien - In Bond</v>
      </c>
      <c r="F115" s="26"/>
      <c r="G115" s="20" t="s">
        <v>19</v>
      </c>
      <c r="H115" s="20">
        <v>12</v>
      </c>
      <c r="I115" s="20" t="s">
        <v>35</v>
      </c>
      <c r="J115" s="29" t="s">
        <v>46</v>
      </c>
      <c r="K115" s="42">
        <v>360</v>
      </c>
      <c r="L115" s="42">
        <v>460</v>
      </c>
      <c r="M115" s="31"/>
      <c r="N115" s="26" t="s">
        <v>167</v>
      </c>
      <c r="AA115" s="15" t="s">
        <v>175</v>
      </c>
      <c r="AB115" s="37" t="s">
        <v>725</v>
      </c>
    </row>
    <row r="116" spans="1:28" s="16" customFormat="1" ht="12" customHeight="1" x14ac:dyDescent="0.2">
      <c r="A116" s="20">
        <v>114</v>
      </c>
      <c r="B116" s="20">
        <v>2016</v>
      </c>
      <c r="C116" s="21" t="s">
        <v>89</v>
      </c>
      <c r="D116" s="20" t="s">
        <v>18</v>
      </c>
      <c r="E116" s="41" t="str">
        <f t="shared" si="1"/>
        <v>Chateau Branaire-Ducru 4eme Cru Classe, Saint-Julien - In Bond</v>
      </c>
      <c r="F116" s="26"/>
      <c r="G116" s="20" t="s">
        <v>19</v>
      </c>
      <c r="H116" s="20">
        <v>12</v>
      </c>
      <c r="I116" s="20" t="s">
        <v>35</v>
      </c>
      <c r="J116" s="29" t="s">
        <v>46</v>
      </c>
      <c r="K116" s="42">
        <v>360</v>
      </c>
      <c r="L116" s="42">
        <v>460</v>
      </c>
      <c r="M116" s="31"/>
      <c r="N116" s="26" t="s">
        <v>167</v>
      </c>
      <c r="AA116" s="15" t="s">
        <v>175</v>
      </c>
      <c r="AB116" s="37" t="s">
        <v>726</v>
      </c>
    </row>
    <row r="117" spans="1:28" s="16" customFormat="1" ht="12" customHeight="1" x14ac:dyDescent="0.2">
      <c r="A117" s="20">
        <v>115</v>
      </c>
      <c r="B117" s="20">
        <v>2016</v>
      </c>
      <c r="C117" s="21" t="s">
        <v>89</v>
      </c>
      <c r="D117" s="20" t="s">
        <v>18</v>
      </c>
      <c r="E117" s="41" t="str">
        <f t="shared" si="1"/>
        <v>Chateau Lynch-Bages 5eme Cru Classe, Pauillac - In Bond</v>
      </c>
      <c r="F117" s="26"/>
      <c r="G117" s="20" t="s">
        <v>19</v>
      </c>
      <c r="H117" s="20">
        <v>12</v>
      </c>
      <c r="I117" s="20" t="s">
        <v>35</v>
      </c>
      <c r="J117" s="29" t="s">
        <v>46</v>
      </c>
      <c r="K117" s="42">
        <v>800</v>
      </c>
      <c r="L117" s="42">
        <v>950</v>
      </c>
      <c r="M117" s="31"/>
      <c r="N117" s="26" t="s">
        <v>167</v>
      </c>
      <c r="AA117" s="15" t="s">
        <v>166</v>
      </c>
      <c r="AB117" s="37" t="s">
        <v>727</v>
      </c>
    </row>
    <row r="118" spans="1:28" s="16" customFormat="1" ht="12" customHeight="1" x14ac:dyDescent="0.2">
      <c r="A118" s="20">
        <v>116</v>
      </c>
      <c r="B118" s="20">
        <v>2016</v>
      </c>
      <c r="C118" s="21" t="s">
        <v>89</v>
      </c>
      <c r="D118" s="20" t="s">
        <v>18</v>
      </c>
      <c r="E118" s="41" t="str">
        <f t="shared" si="1"/>
        <v>Chateau Meyney, Saint-Estephe - In Bond</v>
      </c>
      <c r="F118" s="26"/>
      <c r="G118" s="20" t="s">
        <v>19</v>
      </c>
      <c r="H118" s="20">
        <v>12</v>
      </c>
      <c r="I118" s="20" t="s">
        <v>35</v>
      </c>
      <c r="J118" s="29" t="s">
        <v>46</v>
      </c>
      <c r="K118" s="42">
        <v>200</v>
      </c>
      <c r="L118" s="42">
        <v>300</v>
      </c>
      <c r="M118" s="31"/>
      <c r="N118" s="26" t="s">
        <v>167</v>
      </c>
      <c r="AA118" s="15" t="s">
        <v>176</v>
      </c>
      <c r="AB118" s="37" t="s">
        <v>728</v>
      </c>
    </row>
    <row r="119" spans="1:28" s="16" customFormat="1" ht="12" customHeight="1" x14ac:dyDescent="0.2">
      <c r="A119" s="20">
        <v>117</v>
      </c>
      <c r="B119" s="20">
        <v>2016</v>
      </c>
      <c r="C119" s="21" t="s">
        <v>89</v>
      </c>
      <c r="D119" s="20" t="s">
        <v>18</v>
      </c>
      <c r="E119" s="41" t="str">
        <f t="shared" si="1"/>
        <v>Chateau Meyney, Saint-Estephe - In Bond</v>
      </c>
      <c r="F119" s="26"/>
      <c r="G119" s="20" t="s">
        <v>19</v>
      </c>
      <c r="H119" s="20">
        <v>12</v>
      </c>
      <c r="I119" s="20" t="s">
        <v>35</v>
      </c>
      <c r="J119" s="29" t="s">
        <v>46</v>
      </c>
      <c r="K119" s="42">
        <v>200</v>
      </c>
      <c r="L119" s="42">
        <v>300</v>
      </c>
      <c r="M119" s="31"/>
      <c r="N119" s="26" t="s">
        <v>167</v>
      </c>
      <c r="AA119" s="15" t="s">
        <v>176</v>
      </c>
      <c r="AB119" s="37" t="s">
        <v>729</v>
      </c>
    </row>
    <row r="120" spans="1:28" s="16" customFormat="1" ht="12" customHeight="1" x14ac:dyDescent="0.2">
      <c r="A120" s="20">
        <v>118</v>
      </c>
      <c r="B120" s="20">
        <v>2016</v>
      </c>
      <c r="C120" s="21" t="s">
        <v>89</v>
      </c>
      <c r="D120" s="20" t="s">
        <v>18</v>
      </c>
      <c r="E120" s="41" t="str">
        <f t="shared" si="1"/>
        <v>Chateau Meyney, Saint-Estephe - In Bond</v>
      </c>
      <c r="F120" s="26"/>
      <c r="G120" s="20" t="s">
        <v>19</v>
      </c>
      <c r="H120" s="20">
        <v>12</v>
      </c>
      <c r="I120" s="20" t="s">
        <v>35</v>
      </c>
      <c r="J120" s="29" t="s">
        <v>46</v>
      </c>
      <c r="K120" s="42">
        <v>200</v>
      </c>
      <c r="L120" s="42">
        <v>300</v>
      </c>
      <c r="M120" s="31"/>
      <c r="N120" s="26" t="s">
        <v>167</v>
      </c>
      <c r="AA120" s="15" t="s">
        <v>176</v>
      </c>
      <c r="AB120" s="37" t="s">
        <v>730</v>
      </c>
    </row>
    <row r="121" spans="1:28" s="16" customFormat="1" ht="12" customHeight="1" x14ac:dyDescent="0.2">
      <c r="A121" s="20">
        <v>119</v>
      </c>
      <c r="B121" s="20">
        <v>2016</v>
      </c>
      <c r="C121" s="21" t="s">
        <v>89</v>
      </c>
      <c r="D121" s="20" t="s">
        <v>18</v>
      </c>
      <c r="E121" s="41" t="str">
        <f t="shared" si="1"/>
        <v>Chateau Cap L'Ousteau, Haut-Medoc</v>
      </c>
      <c r="F121" s="26"/>
      <c r="G121" s="20" t="s">
        <v>19</v>
      </c>
      <c r="H121" s="20">
        <v>12</v>
      </c>
      <c r="I121" s="20" t="s">
        <v>35</v>
      </c>
      <c r="J121" s="20" t="s">
        <v>22</v>
      </c>
      <c r="K121" s="42">
        <v>120</v>
      </c>
      <c r="L121" s="42">
        <v>180</v>
      </c>
      <c r="M121" s="31" t="s">
        <v>52</v>
      </c>
      <c r="N121" s="26" t="s">
        <v>82</v>
      </c>
      <c r="AA121" s="15" t="s">
        <v>177</v>
      </c>
      <c r="AB121" s="37" t="s">
        <v>731</v>
      </c>
    </row>
    <row r="122" spans="1:28" s="16" customFormat="1" ht="12" customHeight="1" x14ac:dyDescent="0.2">
      <c r="A122" s="20">
        <v>120</v>
      </c>
      <c r="B122" s="20">
        <v>2016</v>
      </c>
      <c r="C122" s="21" t="s">
        <v>89</v>
      </c>
      <c r="D122" s="20" t="s">
        <v>18</v>
      </c>
      <c r="E122" s="41" t="str">
        <f t="shared" si="1"/>
        <v>Chateau Cap L'Ousteau, Haut-Medoc</v>
      </c>
      <c r="F122" s="26"/>
      <c r="G122" s="20" t="s">
        <v>19</v>
      </c>
      <c r="H122" s="20">
        <v>12</v>
      </c>
      <c r="I122" s="20" t="s">
        <v>35</v>
      </c>
      <c r="J122" s="20" t="s">
        <v>22</v>
      </c>
      <c r="K122" s="42">
        <v>120</v>
      </c>
      <c r="L122" s="42">
        <v>180</v>
      </c>
      <c r="M122" s="30" t="s">
        <v>178</v>
      </c>
      <c r="N122" s="26" t="s">
        <v>82</v>
      </c>
      <c r="AA122" s="15" t="s">
        <v>177</v>
      </c>
      <c r="AB122" s="37" t="s">
        <v>732</v>
      </c>
    </row>
    <row r="123" spans="1:28" s="16" customFormat="1" ht="12" customHeight="1" x14ac:dyDescent="0.2">
      <c r="A123" s="20">
        <v>121</v>
      </c>
      <c r="B123" s="20">
        <v>2016</v>
      </c>
      <c r="C123" s="21" t="s">
        <v>89</v>
      </c>
      <c r="D123" s="20" t="s">
        <v>18</v>
      </c>
      <c r="E123" s="41" t="str">
        <f t="shared" si="1"/>
        <v>Chateau Tour St Bonnet, Medoc - In Bond</v>
      </c>
      <c r="F123" s="26"/>
      <c r="G123" s="20" t="s">
        <v>19</v>
      </c>
      <c r="H123" s="20">
        <v>12</v>
      </c>
      <c r="I123" s="20" t="s">
        <v>49</v>
      </c>
      <c r="J123" s="29" t="s">
        <v>46</v>
      </c>
      <c r="K123" s="42">
        <v>90</v>
      </c>
      <c r="L123" s="42">
        <v>120</v>
      </c>
      <c r="M123" s="31"/>
      <c r="N123" s="26"/>
      <c r="AA123" s="15" t="s">
        <v>179</v>
      </c>
      <c r="AB123" s="37" t="s">
        <v>733</v>
      </c>
    </row>
    <row r="124" spans="1:28" s="16" customFormat="1" ht="12" customHeight="1" x14ac:dyDescent="0.2">
      <c r="A124" s="20">
        <v>122</v>
      </c>
      <c r="B124" s="20">
        <v>2016</v>
      </c>
      <c r="C124" s="21" t="s">
        <v>89</v>
      </c>
      <c r="D124" s="20" t="s">
        <v>18</v>
      </c>
      <c r="E124" s="41" t="str">
        <f t="shared" si="1"/>
        <v>Chateau Tour St Bonnet, Medoc - In Bond</v>
      </c>
      <c r="F124" s="26"/>
      <c r="G124" s="20" t="s">
        <v>19</v>
      </c>
      <c r="H124" s="20">
        <v>12</v>
      </c>
      <c r="I124" s="20" t="s">
        <v>49</v>
      </c>
      <c r="J124" s="29" t="s">
        <v>46</v>
      </c>
      <c r="K124" s="42">
        <v>90</v>
      </c>
      <c r="L124" s="42">
        <v>120</v>
      </c>
      <c r="M124" s="31"/>
      <c r="N124" s="26"/>
      <c r="AA124" s="15" t="s">
        <v>179</v>
      </c>
      <c r="AB124" s="37" t="s">
        <v>734</v>
      </c>
    </row>
    <row r="125" spans="1:28" s="16" customFormat="1" ht="12" customHeight="1" x14ac:dyDescent="0.2">
      <c r="A125" s="20">
        <v>123</v>
      </c>
      <c r="B125" s="20">
        <v>2016</v>
      </c>
      <c r="C125" s="21" t="s">
        <v>89</v>
      </c>
      <c r="D125" s="20" t="s">
        <v>18</v>
      </c>
      <c r="E125" s="41" t="str">
        <f t="shared" si="1"/>
        <v>Chateau Laroque Grand Cru Classe, Saint-Emilion Grand Cru</v>
      </c>
      <c r="F125" s="26"/>
      <c r="G125" s="20" t="s">
        <v>19</v>
      </c>
      <c r="H125" s="20">
        <v>12</v>
      </c>
      <c r="I125" s="20" t="s">
        <v>35</v>
      </c>
      <c r="J125" s="20" t="s">
        <v>22</v>
      </c>
      <c r="K125" s="42">
        <v>200</v>
      </c>
      <c r="L125" s="42">
        <v>260</v>
      </c>
      <c r="M125" s="31" t="s">
        <v>52</v>
      </c>
      <c r="N125" s="26" t="s">
        <v>82</v>
      </c>
      <c r="AA125" s="15" t="s">
        <v>180</v>
      </c>
      <c r="AB125" s="37" t="s">
        <v>735</v>
      </c>
    </row>
    <row r="126" spans="1:28" s="16" customFormat="1" ht="12" customHeight="1" x14ac:dyDescent="0.2">
      <c r="A126" s="20">
        <v>124</v>
      </c>
      <c r="B126" s="20">
        <v>2017</v>
      </c>
      <c r="C126" s="21" t="s">
        <v>89</v>
      </c>
      <c r="D126" s="20" t="s">
        <v>18</v>
      </c>
      <c r="E126" s="41" t="str">
        <f t="shared" si="1"/>
        <v>Chateau Calon Segur 3eme Cru Classe, Saint-Estephe - In Bond</v>
      </c>
      <c r="F126" s="26"/>
      <c r="G126" s="20" t="s">
        <v>19</v>
      </c>
      <c r="H126" s="20">
        <v>12</v>
      </c>
      <c r="I126" s="20" t="s">
        <v>35</v>
      </c>
      <c r="J126" s="29" t="s">
        <v>46</v>
      </c>
      <c r="K126" s="42">
        <v>560</v>
      </c>
      <c r="L126" s="42">
        <v>720</v>
      </c>
      <c r="M126" s="31" t="s">
        <v>52</v>
      </c>
      <c r="N126" s="26" t="s">
        <v>167</v>
      </c>
      <c r="AA126" s="15" t="s">
        <v>181</v>
      </c>
      <c r="AB126" s="37" t="s">
        <v>736</v>
      </c>
    </row>
    <row r="127" spans="1:28" s="16" customFormat="1" ht="12" customHeight="1" x14ac:dyDescent="0.2">
      <c r="A127" s="20">
        <v>125</v>
      </c>
      <c r="B127" s="20">
        <v>2017</v>
      </c>
      <c r="C127" s="21" t="s">
        <v>89</v>
      </c>
      <c r="D127" s="20" t="s">
        <v>18</v>
      </c>
      <c r="E127" s="41" t="str">
        <f t="shared" si="1"/>
        <v>Chateau d'Armailhac 5eme Cru Classe, Pauillac - In Bond</v>
      </c>
      <c r="F127" s="26"/>
      <c r="G127" s="20" t="s">
        <v>19</v>
      </c>
      <c r="H127" s="20">
        <v>6</v>
      </c>
      <c r="I127" s="20" t="s">
        <v>35</v>
      </c>
      <c r="J127" s="29" t="s">
        <v>46</v>
      </c>
      <c r="K127" s="42">
        <v>140</v>
      </c>
      <c r="L127" s="42">
        <v>200</v>
      </c>
      <c r="M127" s="33"/>
      <c r="N127" s="26"/>
      <c r="AA127" s="15" t="s">
        <v>182</v>
      </c>
      <c r="AB127" s="37" t="s">
        <v>737</v>
      </c>
    </row>
    <row r="128" spans="1:28" s="16" customFormat="1" ht="12" customHeight="1" x14ac:dyDescent="0.2">
      <c r="A128" s="20">
        <v>126</v>
      </c>
      <c r="B128" s="20">
        <v>2017</v>
      </c>
      <c r="C128" s="21" t="s">
        <v>89</v>
      </c>
      <c r="D128" s="20" t="s">
        <v>18</v>
      </c>
      <c r="E128" s="41" t="str">
        <f t="shared" si="1"/>
        <v>Chateau Batailley 5eme Cru Classe, Pauillac - In Bond</v>
      </c>
      <c r="F128" s="26"/>
      <c r="G128" s="20" t="s">
        <v>19</v>
      </c>
      <c r="H128" s="20">
        <v>12</v>
      </c>
      <c r="I128" s="20" t="s">
        <v>35</v>
      </c>
      <c r="J128" s="29" t="s">
        <v>46</v>
      </c>
      <c r="K128" s="42">
        <v>360</v>
      </c>
      <c r="L128" s="42">
        <v>400</v>
      </c>
      <c r="M128" s="31" t="s">
        <v>52</v>
      </c>
      <c r="N128" s="26"/>
      <c r="AA128" s="15" t="s">
        <v>183</v>
      </c>
      <c r="AB128" s="37" t="s">
        <v>738</v>
      </c>
    </row>
    <row r="129" spans="1:28" s="16" customFormat="1" ht="12" customHeight="1" x14ac:dyDescent="0.2">
      <c r="A129" s="20">
        <v>127</v>
      </c>
      <c r="B129" s="20">
        <v>2017</v>
      </c>
      <c r="C129" s="21" t="s">
        <v>89</v>
      </c>
      <c r="D129" s="20" t="s">
        <v>18</v>
      </c>
      <c r="E129" s="41" t="str">
        <f t="shared" si="1"/>
        <v>Chateau Pedesclaux 5eme Cru Classe, Pauillac</v>
      </c>
      <c r="F129" s="26"/>
      <c r="G129" s="20" t="s">
        <v>19</v>
      </c>
      <c r="H129" s="20">
        <v>12</v>
      </c>
      <c r="I129" s="20" t="s">
        <v>35</v>
      </c>
      <c r="J129" s="20" t="s">
        <v>22</v>
      </c>
      <c r="K129" s="42">
        <v>170</v>
      </c>
      <c r="L129" s="42">
        <v>220</v>
      </c>
      <c r="M129" s="31"/>
      <c r="N129" s="26"/>
      <c r="AA129" s="15" t="s">
        <v>184</v>
      </c>
      <c r="AB129" s="37" t="s">
        <v>739</v>
      </c>
    </row>
    <row r="130" spans="1:28" s="16" customFormat="1" ht="12" customHeight="1" x14ac:dyDescent="0.2">
      <c r="A130" s="20">
        <v>128</v>
      </c>
      <c r="B130" s="20">
        <v>2017</v>
      </c>
      <c r="C130" s="21" t="s">
        <v>89</v>
      </c>
      <c r="D130" s="20" t="s">
        <v>18</v>
      </c>
      <c r="E130" s="41" t="str">
        <f t="shared" si="1"/>
        <v>Chateau Pedesclaux 5eme Cru Classe, Pauillac</v>
      </c>
      <c r="F130" s="26"/>
      <c r="G130" s="20" t="s">
        <v>19</v>
      </c>
      <c r="H130" s="20">
        <v>12</v>
      </c>
      <c r="I130" s="20" t="s">
        <v>35</v>
      </c>
      <c r="J130" s="20" t="s">
        <v>22</v>
      </c>
      <c r="K130" s="42">
        <v>170</v>
      </c>
      <c r="L130" s="42">
        <v>220</v>
      </c>
      <c r="M130" s="31"/>
      <c r="N130" s="26"/>
      <c r="AA130" s="15" t="s">
        <v>184</v>
      </c>
      <c r="AB130" s="37" t="s">
        <v>740</v>
      </c>
    </row>
    <row r="131" spans="1:28" s="16" customFormat="1" ht="12" customHeight="1" x14ac:dyDescent="0.2">
      <c r="A131" s="20">
        <v>129</v>
      </c>
      <c r="B131" s="20">
        <v>2017</v>
      </c>
      <c r="C131" s="21" t="s">
        <v>89</v>
      </c>
      <c r="D131" s="20" t="s">
        <v>18</v>
      </c>
      <c r="E131" s="41" t="str">
        <f t="shared" si="1"/>
        <v>Chateau Pedesclaux 5eme Cru Classe, Pauillac</v>
      </c>
      <c r="F131" s="26"/>
      <c r="G131" s="20" t="s">
        <v>19</v>
      </c>
      <c r="H131" s="20">
        <v>12</v>
      </c>
      <c r="I131" s="20" t="s">
        <v>35</v>
      </c>
      <c r="J131" s="20" t="s">
        <v>22</v>
      </c>
      <c r="K131" s="42">
        <v>170</v>
      </c>
      <c r="L131" s="42">
        <v>220</v>
      </c>
      <c r="M131" s="31"/>
      <c r="N131" s="26"/>
      <c r="AA131" s="15" t="s">
        <v>184</v>
      </c>
      <c r="AB131" s="37" t="s">
        <v>741</v>
      </c>
    </row>
    <row r="132" spans="1:28" s="16" customFormat="1" ht="12" customHeight="1" x14ac:dyDescent="0.2">
      <c r="A132" s="20">
        <v>130</v>
      </c>
      <c r="B132" s="20">
        <v>2017</v>
      </c>
      <c r="C132" s="21" t="s">
        <v>89</v>
      </c>
      <c r="D132" s="20" t="s">
        <v>18</v>
      </c>
      <c r="E132" s="41" t="str">
        <f t="shared" ref="E132:E195" si="2">HYPERLINK(AB132,AA132)</f>
        <v>Chateau Lilian Ladouys, Saint-Estephe (Halves)</v>
      </c>
      <c r="F132" s="26"/>
      <c r="G132" s="20" t="s">
        <v>100</v>
      </c>
      <c r="H132" s="20">
        <v>12</v>
      </c>
      <c r="I132" s="20" t="s">
        <v>35</v>
      </c>
      <c r="J132" s="20" t="s">
        <v>22</v>
      </c>
      <c r="K132" s="42">
        <v>50</v>
      </c>
      <c r="L132" s="42">
        <v>80</v>
      </c>
      <c r="M132" s="31"/>
      <c r="N132" s="26"/>
      <c r="AA132" s="15" t="s">
        <v>185</v>
      </c>
      <c r="AB132" s="37" t="s">
        <v>742</v>
      </c>
    </row>
    <row r="133" spans="1:28" s="16" customFormat="1" ht="12" customHeight="1" x14ac:dyDescent="0.2">
      <c r="A133" s="20">
        <v>131</v>
      </c>
      <c r="B133" s="20">
        <v>2018</v>
      </c>
      <c r="C133" s="21" t="s">
        <v>89</v>
      </c>
      <c r="D133" s="20" t="s">
        <v>18</v>
      </c>
      <c r="E133" s="41" t="str">
        <f t="shared" si="2"/>
        <v>Chateau Anthonic, Moulis en Medoc - In Bond</v>
      </c>
      <c r="F133" s="26"/>
      <c r="G133" s="20" t="s">
        <v>19</v>
      </c>
      <c r="H133" s="20">
        <v>12</v>
      </c>
      <c r="I133" s="20" t="s">
        <v>49</v>
      </c>
      <c r="J133" s="29" t="s">
        <v>46</v>
      </c>
      <c r="K133" s="42">
        <v>140</v>
      </c>
      <c r="L133" s="42">
        <v>180</v>
      </c>
      <c r="M133" s="31" t="s">
        <v>52</v>
      </c>
      <c r="N133" s="26"/>
      <c r="AA133" s="15" t="s">
        <v>186</v>
      </c>
      <c r="AB133" s="37" t="s">
        <v>743</v>
      </c>
    </row>
    <row r="134" spans="1:28" s="16" customFormat="1" ht="12" customHeight="1" x14ac:dyDescent="0.2">
      <c r="A134" s="20">
        <v>132</v>
      </c>
      <c r="B134" s="20">
        <v>2018</v>
      </c>
      <c r="C134" s="21" t="s">
        <v>89</v>
      </c>
      <c r="D134" s="20" t="s">
        <v>18</v>
      </c>
      <c r="E134" s="41" t="str">
        <f t="shared" si="2"/>
        <v>Chateau Grand Village, Bordeaux Superieur - In Bond</v>
      </c>
      <c r="F134" s="26"/>
      <c r="G134" s="20" t="s">
        <v>19</v>
      </c>
      <c r="H134" s="20">
        <v>12</v>
      </c>
      <c r="I134" s="20" t="s">
        <v>49</v>
      </c>
      <c r="J134" s="29" t="s">
        <v>46</v>
      </c>
      <c r="K134" s="42">
        <v>80</v>
      </c>
      <c r="L134" s="42">
        <v>120</v>
      </c>
      <c r="M134" s="31" t="s">
        <v>52</v>
      </c>
      <c r="N134" s="26"/>
      <c r="AA134" s="15" t="s">
        <v>187</v>
      </c>
      <c r="AB134" s="37" t="s">
        <v>744</v>
      </c>
    </row>
    <row r="135" spans="1:28" s="16" customFormat="1" ht="12" customHeight="1" x14ac:dyDescent="0.2">
      <c r="A135" s="20">
        <v>133</v>
      </c>
      <c r="B135" s="20">
        <v>2019</v>
      </c>
      <c r="C135" s="21" t="s">
        <v>89</v>
      </c>
      <c r="D135" s="20" t="s">
        <v>18</v>
      </c>
      <c r="E135" s="41" t="str">
        <f t="shared" si="2"/>
        <v>Chateau Mouton Rothschild Premier Cru Classe, Pauillac - In Bond</v>
      </c>
      <c r="F135" s="26"/>
      <c r="G135" s="20" t="s">
        <v>19</v>
      </c>
      <c r="H135" s="20">
        <v>6</v>
      </c>
      <c r="I135" s="20" t="s">
        <v>35</v>
      </c>
      <c r="J135" s="29" t="s">
        <v>46</v>
      </c>
      <c r="K135" s="42">
        <v>1400</v>
      </c>
      <c r="L135" s="42">
        <v>1800</v>
      </c>
      <c r="M135" s="31"/>
      <c r="N135" s="26" t="s">
        <v>167</v>
      </c>
      <c r="AA135" s="15" t="s">
        <v>188</v>
      </c>
      <c r="AB135" s="37" t="s">
        <v>745</v>
      </c>
    </row>
    <row r="136" spans="1:28" s="16" customFormat="1" ht="12" customHeight="1" x14ac:dyDescent="0.2">
      <c r="A136" s="20">
        <v>134</v>
      </c>
      <c r="B136" s="20">
        <v>2019</v>
      </c>
      <c r="C136" s="21" t="s">
        <v>89</v>
      </c>
      <c r="D136" s="20" t="s">
        <v>18</v>
      </c>
      <c r="E136" s="41" t="str">
        <f t="shared" si="2"/>
        <v>Chateau Leoville Barton 2eme Cru Classe, Saint-Julien - In Bond</v>
      </c>
      <c r="F136" s="26"/>
      <c r="G136" s="20" t="s">
        <v>19</v>
      </c>
      <c r="H136" s="20">
        <v>12</v>
      </c>
      <c r="I136" s="20" t="s">
        <v>35</v>
      </c>
      <c r="J136" s="29" t="s">
        <v>46</v>
      </c>
      <c r="K136" s="42">
        <v>560</v>
      </c>
      <c r="L136" s="42">
        <v>600</v>
      </c>
      <c r="M136" s="31" t="s">
        <v>52</v>
      </c>
      <c r="N136" s="26"/>
      <c r="AA136" s="15" t="s">
        <v>189</v>
      </c>
      <c r="AB136" s="37" t="s">
        <v>746</v>
      </c>
    </row>
    <row r="137" spans="1:28" ht="12" customHeight="1" x14ac:dyDescent="0.2">
      <c r="A137" s="20">
        <v>135</v>
      </c>
      <c r="B137" s="20">
        <v>2019</v>
      </c>
      <c r="C137" s="21" t="s">
        <v>89</v>
      </c>
      <c r="D137" s="20" t="s">
        <v>18</v>
      </c>
      <c r="E137" s="41" t="str">
        <f t="shared" si="2"/>
        <v>Chateau Lagrange 3eme Cru Classe, Saint-Julien - In Bond</v>
      </c>
      <c r="F137" s="26"/>
      <c r="G137" s="20" t="s">
        <v>19</v>
      </c>
      <c r="H137" s="20">
        <v>6</v>
      </c>
      <c r="I137" s="20" t="s">
        <v>49</v>
      </c>
      <c r="J137" s="29" t="s">
        <v>46</v>
      </c>
      <c r="K137" s="42">
        <v>130</v>
      </c>
      <c r="L137" s="42">
        <v>160</v>
      </c>
      <c r="M137" s="31"/>
      <c r="N137" s="26"/>
      <c r="O137" s="17"/>
      <c r="P137" s="17"/>
      <c r="Q137" s="17"/>
      <c r="R137" s="17"/>
      <c r="S137" s="17"/>
      <c r="T137" s="17"/>
      <c r="U137" s="17"/>
      <c r="V137" s="17"/>
      <c r="W137" s="17"/>
      <c r="X137" s="17"/>
      <c r="Y137" s="17"/>
      <c r="Z137" s="17"/>
      <c r="AA137" s="15" t="s">
        <v>190</v>
      </c>
      <c r="AB137" s="38" t="s">
        <v>747</v>
      </c>
    </row>
    <row r="138" spans="1:28" ht="12" customHeight="1" x14ac:dyDescent="0.2">
      <c r="A138" s="20">
        <v>136</v>
      </c>
      <c r="B138" s="20">
        <v>2019</v>
      </c>
      <c r="C138" s="21" t="s">
        <v>89</v>
      </c>
      <c r="D138" s="20" t="s">
        <v>18</v>
      </c>
      <c r="E138" s="41" t="str">
        <f t="shared" si="2"/>
        <v>Chateau Grand-Puy-Lacoste 5eme Cru Classe, Pauillac - In Bond</v>
      </c>
      <c r="F138" s="26"/>
      <c r="G138" s="20" t="s">
        <v>19</v>
      </c>
      <c r="H138" s="20">
        <v>6</v>
      </c>
      <c r="I138" s="20" t="s">
        <v>49</v>
      </c>
      <c r="J138" s="29" t="s">
        <v>46</v>
      </c>
      <c r="K138" s="42">
        <v>180</v>
      </c>
      <c r="L138" s="42">
        <v>220</v>
      </c>
      <c r="M138" s="31"/>
      <c r="N138" s="26"/>
      <c r="O138" s="17"/>
      <c r="P138" s="17"/>
      <c r="Q138" s="17"/>
      <c r="R138" s="17"/>
      <c r="S138" s="17"/>
      <c r="T138" s="17"/>
      <c r="U138" s="17"/>
      <c r="V138" s="17"/>
      <c r="W138" s="17"/>
      <c r="X138" s="17"/>
      <c r="Y138" s="17"/>
      <c r="Z138" s="17"/>
      <c r="AA138" s="15" t="s">
        <v>191</v>
      </c>
      <c r="AB138" s="38" t="s">
        <v>748</v>
      </c>
    </row>
    <row r="139" spans="1:28" s="16" customFormat="1" ht="12" customHeight="1" x14ac:dyDescent="0.2">
      <c r="A139" s="20">
        <v>137</v>
      </c>
      <c r="B139" s="20">
        <v>2019</v>
      </c>
      <c r="C139" s="21" t="s">
        <v>89</v>
      </c>
      <c r="D139" s="20" t="s">
        <v>18</v>
      </c>
      <c r="E139" s="41" t="str">
        <f t="shared" si="2"/>
        <v>Chateau Grand-Puy-Lacoste 5eme Cru Classe, Pauillac - In Bond</v>
      </c>
      <c r="F139" s="26"/>
      <c r="G139" s="20" t="s">
        <v>19</v>
      </c>
      <c r="H139" s="20">
        <v>6</v>
      </c>
      <c r="I139" s="20" t="s">
        <v>35</v>
      </c>
      <c r="J139" s="29" t="s">
        <v>46</v>
      </c>
      <c r="K139" s="42">
        <v>190</v>
      </c>
      <c r="L139" s="42">
        <v>220</v>
      </c>
      <c r="M139" s="31"/>
      <c r="N139" s="26"/>
      <c r="AA139" s="15" t="s">
        <v>191</v>
      </c>
      <c r="AB139" s="37" t="s">
        <v>749</v>
      </c>
    </row>
    <row r="140" spans="1:28" s="16" customFormat="1" ht="12" customHeight="1" x14ac:dyDescent="0.2">
      <c r="A140" s="20">
        <v>138</v>
      </c>
      <c r="B140" s="20">
        <v>2019</v>
      </c>
      <c r="C140" s="21" t="s">
        <v>89</v>
      </c>
      <c r="D140" s="20" t="s">
        <v>18</v>
      </c>
      <c r="E140" s="41" t="str">
        <f t="shared" si="2"/>
        <v>Chateau Lynch Bages 5eme Cru Classe, Pauillac - In Bond</v>
      </c>
      <c r="F140" s="26"/>
      <c r="G140" s="20" t="s">
        <v>19</v>
      </c>
      <c r="H140" s="20">
        <v>12</v>
      </c>
      <c r="I140" s="20" t="s">
        <v>35</v>
      </c>
      <c r="J140" s="29" t="s">
        <v>46</v>
      </c>
      <c r="K140" s="42">
        <v>600</v>
      </c>
      <c r="L140" s="42">
        <v>750</v>
      </c>
      <c r="M140" s="31"/>
      <c r="N140" s="26"/>
      <c r="AA140" s="15" t="s">
        <v>192</v>
      </c>
      <c r="AB140" s="37" t="s">
        <v>750</v>
      </c>
    </row>
    <row r="141" spans="1:28" s="16" customFormat="1" ht="12" customHeight="1" x14ac:dyDescent="0.2">
      <c r="A141" s="20">
        <v>139</v>
      </c>
      <c r="B141" s="20">
        <v>2019</v>
      </c>
      <c r="C141" s="21" t="s">
        <v>89</v>
      </c>
      <c r="D141" s="20" t="s">
        <v>18</v>
      </c>
      <c r="E141" s="41" t="str">
        <f t="shared" si="2"/>
        <v>Domaine de Chevalier Cru Classe, Pessac-Leognan - In Bond</v>
      </c>
      <c r="F141" s="26"/>
      <c r="G141" s="20" t="s">
        <v>19</v>
      </c>
      <c r="H141" s="20">
        <v>12</v>
      </c>
      <c r="I141" s="20" t="s">
        <v>35</v>
      </c>
      <c r="J141" s="29" t="s">
        <v>46</v>
      </c>
      <c r="K141" s="42">
        <v>540</v>
      </c>
      <c r="L141" s="42">
        <v>600</v>
      </c>
      <c r="M141" s="31"/>
      <c r="N141" s="26"/>
      <c r="AA141" s="15" t="s">
        <v>193</v>
      </c>
      <c r="AB141" s="37" t="s">
        <v>751</v>
      </c>
    </row>
    <row r="142" spans="1:28" s="16" customFormat="1" ht="12" customHeight="1" x14ac:dyDescent="0.2">
      <c r="A142" s="20">
        <v>140</v>
      </c>
      <c r="B142" s="20">
        <v>2019</v>
      </c>
      <c r="C142" s="21" t="s">
        <v>89</v>
      </c>
      <c r="D142" s="20" t="s">
        <v>18</v>
      </c>
      <c r="E142" s="41" t="str">
        <f t="shared" si="2"/>
        <v>Chateau Siran, Margaux - In Bond</v>
      </c>
      <c r="F142" s="26"/>
      <c r="G142" s="20" t="s">
        <v>19</v>
      </c>
      <c r="H142" s="20">
        <v>12</v>
      </c>
      <c r="I142" s="20" t="s">
        <v>49</v>
      </c>
      <c r="J142" s="29" t="s">
        <v>46</v>
      </c>
      <c r="K142" s="42">
        <v>220</v>
      </c>
      <c r="L142" s="42">
        <v>260</v>
      </c>
      <c r="M142" s="31" t="s">
        <v>52</v>
      </c>
      <c r="N142" s="26"/>
      <c r="AA142" s="15" t="s">
        <v>194</v>
      </c>
      <c r="AB142" s="37" t="s">
        <v>752</v>
      </c>
    </row>
    <row r="143" spans="1:28" s="16" customFormat="1" ht="12" customHeight="1" x14ac:dyDescent="0.2">
      <c r="A143" s="20">
        <v>141</v>
      </c>
      <c r="B143" s="20">
        <v>2019</v>
      </c>
      <c r="C143" s="21" t="s">
        <v>89</v>
      </c>
      <c r="D143" s="20" t="s">
        <v>18</v>
      </c>
      <c r="E143" s="41" t="str">
        <f t="shared" si="2"/>
        <v>Chateau Siran, Margaux - In Bond</v>
      </c>
      <c r="F143" s="26"/>
      <c r="G143" s="20" t="s">
        <v>19</v>
      </c>
      <c r="H143" s="20">
        <v>12</v>
      </c>
      <c r="I143" s="20" t="s">
        <v>49</v>
      </c>
      <c r="J143" s="29" t="s">
        <v>46</v>
      </c>
      <c r="K143" s="42">
        <v>220</v>
      </c>
      <c r="L143" s="42">
        <v>260</v>
      </c>
      <c r="M143" s="31" t="s">
        <v>52</v>
      </c>
      <c r="N143" s="26"/>
      <c r="AA143" s="15" t="s">
        <v>194</v>
      </c>
      <c r="AB143" s="37" t="s">
        <v>753</v>
      </c>
    </row>
    <row r="144" spans="1:28" s="16" customFormat="1" ht="12" customHeight="1" x14ac:dyDescent="0.2">
      <c r="A144" s="20">
        <v>142</v>
      </c>
      <c r="B144" s="20">
        <v>2019</v>
      </c>
      <c r="C144" s="21" t="s">
        <v>89</v>
      </c>
      <c r="D144" s="20" t="s">
        <v>18</v>
      </c>
      <c r="E144" s="41" t="str">
        <f t="shared" si="2"/>
        <v>Chateau Beau-Site, Saint-Estephe - In Bond</v>
      </c>
      <c r="F144" s="26"/>
      <c r="G144" s="20" t="s">
        <v>19</v>
      </c>
      <c r="H144" s="20">
        <v>12</v>
      </c>
      <c r="I144" s="20" t="s">
        <v>49</v>
      </c>
      <c r="J144" s="29" t="s">
        <v>46</v>
      </c>
      <c r="K144" s="42">
        <v>140</v>
      </c>
      <c r="L144" s="42">
        <v>180</v>
      </c>
      <c r="M144" s="31" t="s">
        <v>52</v>
      </c>
      <c r="N144" s="26"/>
      <c r="AA144" s="15" t="s">
        <v>195</v>
      </c>
      <c r="AB144" s="37" t="s">
        <v>754</v>
      </c>
    </row>
    <row r="145" spans="1:28" s="16" customFormat="1" ht="12" customHeight="1" x14ac:dyDescent="0.2">
      <c r="A145" s="20">
        <v>143</v>
      </c>
      <c r="B145" s="20">
        <v>2019</v>
      </c>
      <c r="C145" s="21" t="s">
        <v>89</v>
      </c>
      <c r="D145" s="20" t="s">
        <v>18</v>
      </c>
      <c r="E145" s="41" t="str">
        <f t="shared" si="2"/>
        <v>Chateau Beau-Site, Saint-Estephe - In Bond</v>
      </c>
      <c r="F145" s="26"/>
      <c r="G145" s="20" t="s">
        <v>19</v>
      </c>
      <c r="H145" s="20">
        <v>12</v>
      </c>
      <c r="I145" s="20" t="s">
        <v>49</v>
      </c>
      <c r="J145" s="29" t="s">
        <v>46</v>
      </c>
      <c r="K145" s="42">
        <v>140</v>
      </c>
      <c r="L145" s="42">
        <v>180</v>
      </c>
      <c r="M145" s="31" t="s">
        <v>52</v>
      </c>
      <c r="N145" s="26"/>
      <c r="AA145" s="15" t="s">
        <v>195</v>
      </c>
      <c r="AB145" s="37" t="s">
        <v>755</v>
      </c>
    </row>
    <row r="146" spans="1:28" ht="12" customHeight="1" x14ac:dyDescent="0.2">
      <c r="A146" s="20">
        <v>144</v>
      </c>
      <c r="B146" s="20">
        <v>2019</v>
      </c>
      <c r="C146" s="21" t="s">
        <v>89</v>
      </c>
      <c r="D146" s="20" t="s">
        <v>18</v>
      </c>
      <c r="E146" s="41" t="str">
        <f t="shared" si="2"/>
        <v>Chateau Figeac Premier Grand Cru Classe B, Saint-Emilion Grand Cru - In Bond</v>
      </c>
      <c r="F146" s="26"/>
      <c r="G146" s="20" t="s">
        <v>19</v>
      </c>
      <c r="H146" s="20">
        <v>6</v>
      </c>
      <c r="I146" s="20" t="s">
        <v>49</v>
      </c>
      <c r="J146" s="29" t="s">
        <v>46</v>
      </c>
      <c r="K146" s="42">
        <v>560</v>
      </c>
      <c r="L146" s="42">
        <v>650</v>
      </c>
      <c r="M146" s="31" t="s">
        <v>165</v>
      </c>
      <c r="N146" s="26"/>
      <c r="O146" s="17"/>
      <c r="P146" s="17"/>
      <c r="Q146" s="17"/>
      <c r="R146" s="17"/>
      <c r="S146" s="17"/>
      <c r="T146" s="17"/>
      <c r="U146" s="17"/>
      <c r="V146" s="17"/>
      <c r="W146" s="17"/>
      <c r="X146" s="17"/>
      <c r="Y146" s="17"/>
      <c r="Z146" s="17"/>
      <c r="AA146" s="15" t="s">
        <v>196</v>
      </c>
      <c r="AB146" s="38" t="s">
        <v>756</v>
      </c>
    </row>
    <row r="147" spans="1:28" s="16" customFormat="1" ht="12" customHeight="1" x14ac:dyDescent="0.2">
      <c r="A147" s="20">
        <v>145</v>
      </c>
      <c r="B147" s="20">
        <v>2019</v>
      </c>
      <c r="C147" s="21" t="s">
        <v>89</v>
      </c>
      <c r="D147" s="20" t="s">
        <v>18</v>
      </c>
      <c r="E147" s="41" t="str">
        <f t="shared" si="2"/>
        <v>Chateau Fombrauge Grand Cru Classe, Saint-Emilion Grand Cru - In Bond</v>
      </c>
      <c r="F147" s="26"/>
      <c r="G147" s="20" t="s">
        <v>19</v>
      </c>
      <c r="H147" s="20">
        <v>12</v>
      </c>
      <c r="I147" s="20" t="s">
        <v>49</v>
      </c>
      <c r="J147" s="29" t="s">
        <v>46</v>
      </c>
      <c r="K147" s="42">
        <v>190</v>
      </c>
      <c r="L147" s="42">
        <v>240</v>
      </c>
      <c r="M147" s="31" t="s">
        <v>52</v>
      </c>
      <c r="N147" s="26"/>
      <c r="AA147" s="15" t="s">
        <v>197</v>
      </c>
      <c r="AB147" s="37" t="s">
        <v>757</v>
      </c>
    </row>
    <row r="148" spans="1:28" s="16" customFormat="1" ht="12" customHeight="1" x14ac:dyDescent="0.2">
      <c r="A148" s="20">
        <v>146</v>
      </c>
      <c r="B148" s="20">
        <v>2019</v>
      </c>
      <c r="C148" s="21" t="s">
        <v>89</v>
      </c>
      <c r="D148" s="20" t="s">
        <v>18</v>
      </c>
      <c r="E148" s="41" t="str">
        <f t="shared" si="2"/>
        <v>Chateau Fombrauge Grand Cru Classe, Saint-Emilion Grand Cru - In Bond</v>
      </c>
      <c r="F148" s="26"/>
      <c r="G148" s="20" t="s">
        <v>19</v>
      </c>
      <c r="H148" s="20">
        <v>12</v>
      </c>
      <c r="I148" s="20" t="s">
        <v>49</v>
      </c>
      <c r="J148" s="29" t="s">
        <v>46</v>
      </c>
      <c r="K148" s="42">
        <v>190</v>
      </c>
      <c r="L148" s="42">
        <v>240</v>
      </c>
      <c r="M148" s="31" t="s">
        <v>52</v>
      </c>
      <c r="N148" s="26"/>
      <c r="AA148" s="15" t="s">
        <v>197</v>
      </c>
      <c r="AB148" s="37" t="s">
        <v>758</v>
      </c>
    </row>
    <row r="149" spans="1:28" s="16" customFormat="1" ht="12" customHeight="1" x14ac:dyDescent="0.2">
      <c r="A149" s="20">
        <v>147</v>
      </c>
      <c r="B149" s="20">
        <v>2020</v>
      </c>
      <c r="C149" s="21" t="s">
        <v>89</v>
      </c>
      <c r="D149" s="20" t="s">
        <v>18</v>
      </c>
      <c r="E149" s="41" t="str">
        <f t="shared" si="2"/>
        <v>Chateau Ormes de Pez, Saint-Estephe - In Bond</v>
      </c>
      <c r="F149" s="26"/>
      <c r="G149" s="20" t="s">
        <v>19</v>
      </c>
      <c r="H149" s="20">
        <v>12</v>
      </c>
      <c r="I149" s="20" t="s">
        <v>35</v>
      </c>
      <c r="J149" s="29" t="s">
        <v>46</v>
      </c>
      <c r="K149" s="42">
        <v>140</v>
      </c>
      <c r="L149" s="42">
        <v>180</v>
      </c>
      <c r="M149" s="31" t="s">
        <v>52</v>
      </c>
      <c r="N149" s="26"/>
      <c r="AA149" s="15" t="s">
        <v>198</v>
      </c>
      <c r="AB149" s="37" t="s">
        <v>759</v>
      </c>
    </row>
    <row r="150" spans="1:28" s="16" customFormat="1" ht="12" customHeight="1" x14ac:dyDescent="0.2">
      <c r="A150" s="20">
        <v>148</v>
      </c>
      <c r="B150" s="20">
        <v>2021</v>
      </c>
      <c r="C150" s="21" t="s">
        <v>89</v>
      </c>
      <c r="D150" s="20" t="s">
        <v>18</v>
      </c>
      <c r="E150" s="41" t="str">
        <f t="shared" si="2"/>
        <v>Chateau Lafite Rothschild Premier Cru Classe, Pauillac</v>
      </c>
      <c r="F150" s="26"/>
      <c r="G150" s="20" t="s">
        <v>19</v>
      </c>
      <c r="H150" s="20">
        <v>6</v>
      </c>
      <c r="I150" s="20" t="s">
        <v>35</v>
      </c>
      <c r="J150" s="20" t="s">
        <v>22</v>
      </c>
      <c r="K150" s="42">
        <v>1200</v>
      </c>
      <c r="L150" s="42">
        <v>1800</v>
      </c>
      <c r="M150" s="31"/>
      <c r="N150" s="26"/>
      <c r="AA150" s="15" t="s">
        <v>114</v>
      </c>
      <c r="AB150" s="37" t="s">
        <v>760</v>
      </c>
    </row>
    <row r="151" spans="1:28" s="16" customFormat="1" ht="12" customHeight="1" x14ac:dyDescent="0.2">
      <c r="A151" s="20">
        <v>149</v>
      </c>
      <c r="B151" s="20" t="s">
        <v>54</v>
      </c>
      <c r="C151" s="21" t="s">
        <v>89</v>
      </c>
      <c r="D151" s="20" t="s">
        <v>18</v>
      </c>
      <c r="E151" s="41" t="str">
        <f t="shared" si="2"/>
        <v>1978/1982 Chateau La Lagune 3eme Cru Classe, Haut-Medoc</v>
      </c>
      <c r="F151" s="26"/>
      <c r="G151" s="20" t="s">
        <v>19</v>
      </c>
      <c r="H151" s="20">
        <v>12</v>
      </c>
      <c r="I151" s="20" t="s">
        <v>20</v>
      </c>
      <c r="J151" s="20" t="s">
        <v>22</v>
      </c>
      <c r="K151" s="42">
        <v>300</v>
      </c>
      <c r="L151" s="42">
        <v>400</v>
      </c>
      <c r="M151" s="30" t="s">
        <v>200</v>
      </c>
      <c r="N151" s="26" t="s">
        <v>27</v>
      </c>
      <c r="AA151" s="15" t="s">
        <v>199</v>
      </c>
      <c r="AB151" s="37" t="s">
        <v>761</v>
      </c>
    </row>
    <row r="152" spans="1:28" s="16" customFormat="1" ht="12" customHeight="1" x14ac:dyDescent="0.2">
      <c r="A152" s="20">
        <v>150</v>
      </c>
      <c r="B152" s="20" t="s">
        <v>54</v>
      </c>
      <c r="C152" s="21" t="s">
        <v>89</v>
      </c>
      <c r="D152" s="20" t="s">
        <v>18</v>
      </c>
      <c r="E152" s="41" t="str">
        <f t="shared" si="2"/>
        <v>1964/1967 Mixed Lot of Bordeaux</v>
      </c>
      <c r="F152" s="26"/>
      <c r="G152" s="20" t="s">
        <v>19</v>
      </c>
      <c r="H152" s="20">
        <v>8</v>
      </c>
      <c r="I152" s="20" t="s">
        <v>20</v>
      </c>
      <c r="J152" s="20" t="s">
        <v>22</v>
      </c>
      <c r="K152" s="42">
        <v>400</v>
      </c>
      <c r="L152" s="42">
        <v>700</v>
      </c>
      <c r="M152" s="30" t="s">
        <v>202</v>
      </c>
      <c r="N152" s="26" t="s">
        <v>27</v>
      </c>
      <c r="AA152" s="15" t="s">
        <v>201</v>
      </c>
      <c r="AB152" s="37" t="s">
        <v>762</v>
      </c>
    </row>
    <row r="153" spans="1:28" s="16" customFormat="1" ht="12" customHeight="1" x14ac:dyDescent="0.2">
      <c r="A153" s="20">
        <v>151</v>
      </c>
      <c r="B153" s="20" t="s">
        <v>54</v>
      </c>
      <c r="C153" s="21" t="s">
        <v>89</v>
      </c>
      <c r="D153" s="20" t="s">
        <v>18</v>
      </c>
      <c r="E153" s="41" t="str">
        <f t="shared" si="2"/>
        <v>1970/1975 Fine Mixed Lot of Bordeaux</v>
      </c>
      <c r="F153" s="26"/>
      <c r="G153" s="20" t="s">
        <v>19</v>
      </c>
      <c r="H153" s="20">
        <v>11</v>
      </c>
      <c r="I153" s="20" t="s">
        <v>20</v>
      </c>
      <c r="J153" s="20" t="s">
        <v>22</v>
      </c>
      <c r="K153" s="42">
        <v>200</v>
      </c>
      <c r="L153" s="42">
        <v>400</v>
      </c>
      <c r="M153" s="30" t="s">
        <v>204</v>
      </c>
      <c r="N153" s="26" t="s">
        <v>27</v>
      </c>
      <c r="AA153" s="15" t="s">
        <v>203</v>
      </c>
      <c r="AB153" s="37" t="s">
        <v>763</v>
      </c>
    </row>
    <row r="154" spans="1:28" s="16" customFormat="1" ht="12" customHeight="1" x14ac:dyDescent="0.2">
      <c r="A154" s="20">
        <v>152</v>
      </c>
      <c r="B154" s="20" t="s">
        <v>54</v>
      </c>
      <c r="C154" s="21" t="s">
        <v>89</v>
      </c>
      <c r="D154" s="20" t="s">
        <v>18</v>
      </c>
      <c r="E154" s="41" t="str">
        <f t="shared" si="2"/>
        <v>1970/1978 A Very Fine Mixed Lot of Bordeaux</v>
      </c>
      <c r="F154" s="26"/>
      <c r="G154" s="20" t="s">
        <v>19</v>
      </c>
      <c r="H154" s="20">
        <v>12</v>
      </c>
      <c r="I154" s="20" t="s">
        <v>20</v>
      </c>
      <c r="J154" s="20" t="s">
        <v>22</v>
      </c>
      <c r="K154" s="42">
        <v>400</v>
      </c>
      <c r="L154" s="42">
        <v>600</v>
      </c>
      <c r="M154" s="30" t="s">
        <v>206</v>
      </c>
      <c r="N154" s="26" t="s">
        <v>27</v>
      </c>
      <c r="AA154" s="15" t="s">
        <v>205</v>
      </c>
      <c r="AB154" s="37" t="s">
        <v>764</v>
      </c>
    </row>
    <row r="155" spans="1:28" s="16" customFormat="1" ht="12" customHeight="1" x14ac:dyDescent="0.2">
      <c r="A155" s="20">
        <v>153</v>
      </c>
      <c r="B155" s="20" t="s">
        <v>54</v>
      </c>
      <c r="C155" s="21" t="s">
        <v>89</v>
      </c>
      <c r="D155" s="20" t="s">
        <v>18</v>
      </c>
      <c r="E155" s="41" t="str">
        <f t="shared" si="2"/>
        <v>1981/1982 A Fine Mixed Lot of Bordeaux</v>
      </c>
      <c r="F155" s="26"/>
      <c r="G155" s="20" t="s">
        <v>19</v>
      </c>
      <c r="H155" s="20">
        <v>6</v>
      </c>
      <c r="I155" s="20" t="s">
        <v>20</v>
      </c>
      <c r="J155" s="20" t="s">
        <v>22</v>
      </c>
      <c r="K155" s="42">
        <v>300</v>
      </c>
      <c r="L155" s="42">
        <v>500</v>
      </c>
      <c r="M155" s="31" t="s">
        <v>208</v>
      </c>
      <c r="N155" s="26" t="s">
        <v>27</v>
      </c>
      <c r="AA155" s="15" t="s">
        <v>207</v>
      </c>
      <c r="AB155" s="37" t="s">
        <v>765</v>
      </c>
    </row>
    <row r="156" spans="1:28" s="16" customFormat="1" ht="12" customHeight="1" x14ac:dyDescent="0.2">
      <c r="A156" s="20">
        <v>154</v>
      </c>
      <c r="B156" s="20" t="s">
        <v>54</v>
      </c>
      <c r="C156" s="21" t="s">
        <v>89</v>
      </c>
      <c r="D156" s="20" t="s">
        <v>18</v>
      </c>
      <c r="E156" s="41" t="str">
        <f t="shared" si="2"/>
        <v>2014/2017 Mixed Lot of Cru Classe Bordeaux</v>
      </c>
      <c r="F156" s="26"/>
      <c r="G156" s="20" t="s">
        <v>19</v>
      </c>
      <c r="H156" s="20">
        <v>3</v>
      </c>
      <c r="I156" s="20" t="s">
        <v>20</v>
      </c>
      <c r="J156" s="20" t="s">
        <v>22</v>
      </c>
      <c r="K156" s="42">
        <v>200</v>
      </c>
      <c r="L156" s="42">
        <v>300</v>
      </c>
      <c r="M156" s="30" t="s">
        <v>210</v>
      </c>
      <c r="N156" s="26"/>
      <c r="AA156" s="15" t="s">
        <v>209</v>
      </c>
      <c r="AB156" s="37" t="s">
        <v>766</v>
      </c>
    </row>
    <row r="157" spans="1:28" s="16" customFormat="1" ht="12" customHeight="1" x14ac:dyDescent="0.2">
      <c r="A157" s="20">
        <v>155</v>
      </c>
      <c r="B157" s="20">
        <v>1988</v>
      </c>
      <c r="C157" s="21" t="s">
        <v>214</v>
      </c>
      <c r="D157" s="20" t="s">
        <v>18</v>
      </c>
      <c r="E157" s="41" t="str">
        <f t="shared" si="2"/>
        <v>Domaine de la Romanee-Conti, Romanee-Saint-Vivant Grand Cru, Marey-Monge</v>
      </c>
      <c r="F157" s="26" t="s">
        <v>212</v>
      </c>
      <c r="G157" s="20" t="s">
        <v>19</v>
      </c>
      <c r="H157" s="20">
        <v>2</v>
      </c>
      <c r="I157" s="20" t="s">
        <v>20</v>
      </c>
      <c r="J157" s="20" t="s">
        <v>22</v>
      </c>
      <c r="K157" s="42">
        <v>2400</v>
      </c>
      <c r="L157" s="42">
        <v>3400</v>
      </c>
      <c r="M157" s="31" t="s">
        <v>213</v>
      </c>
      <c r="N157" s="26" t="s">
        <v>215</v>
      </c>
      <c r="AA157" s="15" t="s">
        <v>211</v>
      </c>
      <c r="AB157" s="37" t="s">
        <v>767</v>
      </c>
    </row>
    <row r="158" spans="1:28" s="16" customFormat="1" ht="12" customHeight="1" x14ac:dyDescent="0.2">
      <c r="A158" s="20">
        <v>156</v>
      </c>
      <c r="B158" s="20">
        <v>1996</v>
      </c>
      <c r="C158" s="21" t="s">
        <v>214</v>
      </c>
      <c r="D158" s="20" t="s">
        <v>18</v>
      </c>
      <c r="E158" s="41" t="str">
        <f t="shared" si="2"/>
        <v>Bernard Dugat-Py, Charmes-Chambertin Grand Cru</v>
      </c>
      <c r="F158" s="26" t="s">
        <v>217</v>
      </c>
      <c r="G158" s="20" t="s">
        <v>19</v>
      </c>
      <c r="H158" s="20">
        <v>2</v>
      </c>
      <c r="I158" s="20" t="s">
        <v>20</v>
      </c>
      <c r="J158" s="20" t="s">
        <v>22</v>
      </c>
      <c r="K158" s="42">
        <v>500</v>
      </c>
      <c r="L158" s="42">
        <v>700</v>
      </c>
      <c r="M158" s="31" t="s">
        <v>218</v>
      </c>
      <c r="N158" s="26"/>
      <c r="AA158" s="15" t="s">
        <v>216</v>
      </c>
      <c r="AB158" s="37" t="s">
        <v>768</v>
      </c>
    </row>
    <row r="159" spans="1:28" s="16" customFormat="1" ht="12" customHeight="1" x14ac:dyDescent="0.2">
      <c r="A159" s="20">
        <v>157</v>
      </c>
      <c r="B159" s="20">
        <v>1998</v>
      </c>
      <c r="C159" s="21" t="s">
        <v>214</v>
      </c>
      <c r="D159" s="20" t="s">
        <v>18</v>
      </c>
      <c r="E159" s="41" t="str">
        <f t="shared" si="2"/>
        <v>Domaine Rene Engel, Clos de Vougeot Grand Cru</v>
      </c>
      <c r="F159" s="26" t="s">
        <v>220</v>
      </c>
      <c r="G159" s="20" t="s">
        <v>19</v>
      </c>
      <c r="H159" s="20">
        <v>1</v>
      </c>
      <c r="I159" s="20" t="s">
        <v>20</v>
      </c>
      <c r="J159" s="20" t="s">
        <v>22</v>
      </c>
      <c r="K159" s="42">
        <v>800</v>
      </c>
      <c r="L159" s="42">
        <v>1400</v>
      </c>
      <c r="M159" s="31" t="s">
        <v>120</v>
      </c>
      <c r="N159" s="26"/>
      <c r="AA159" s="15" t="s">
        <v>219</v>
      </c>
      <c r="AB159" s="37" t="s">
        <v>769</v>
      </c>
    </row>
    <row r="160" spans="1:28" s="16" customFormat="1" ht="12" customHeight="1" x14ac:dyDescent="0.2">
      <c r="A160" s="20">
        <v>158</v>
      </c>
      <c r="B160" s="20">
        <v>2001</v>
      </c>
      <c r="C160" s="21" t="s">
        <v>214</v>
      </c>
      <c r="D160" s="20" t="s">
        <v>18</v>
      </c>
      <c r="E160" s="41" t="str">
        <f t="shared" si="2"/>
        <v>Domaine Rene Engel, Vosne-Romanee Premier Cru, Aux Brulees</v>
      </c>
      <c r="F160" s="26" t="s">
        <v>220</v>
      </c>
      <c r="G160" s="20" t="s">
        <v>19</v>
      </c>
      <c r="H160" s="20">
        <v>6</v>
      </c>
      <c r="I160" s="20" t="s">
        <v>20</v>
      </c>
      <c r="J160" s="20" t="s">
        <v>22</v>
      </c>
      <c r="K160" s="42">
        <v>3500</v>
      </c>
      <c r="L160" s="42">
        <v>4500</v>
      </c>
      <c r="M160" s="31" t="s">
        <v>222</v>
      </c>
      <c r="N160" s="26"/>
      <c r="AA160" s="15" t="s">
        <v>221</v>
      </c>
      <c r="AB160" s="37" t="s">
        <v>770</v>
      </c>
    </row>
    <row r="161" spans="1:28" s="16" customFormat="1" ht="12" customHeight="1" x14ac:dyDescent="0.2">
      <c r="A161" s="20">
        <v>159</v>
      </c>
      <c r="B161" s="20">
        <v>2002</v>
      </c>
      <c r="C161" s="21" t="s">
        <v>214</v>
      </c>
      <c r="D161" s="20" t="s">
        <v>18</v>
      </c>
      <c r="E161" s="41" t="str">
        <f t="shared" si="2"/>
        <v>Alain Hudelot-Noellat, Clos de Vougeot Grand Cru - In Bond</v>
      </c>
      <c r="F161" s="26" t="s">
        <v>224</v>
      </c>
      <c r="G161" s="20" t="s">
        <v>19</v>
      </c>
      <c r="H161" s="20">
        <v>12</v>
      </c>
      <c r="I161" s="20" t="s">
        <v>49</v>
      </c>
      <c r="J161" s="29" t="s">
        <v>46</v>
      </c>
      <c r="K161" s="42">
        <v>2200</v>
      </c>
      <c r="L161" s="42">
        <v>2800</v>
      </c>
      <c r="M161" s="31" t="s">
        <v>225</v>
      </c>
      <c r="N161" s="26"/>
      <c r="AA161" s="15" t="s">
        <v>223</v>
      </c>
      <c r="AB161" s="37" t="s">
        <v>771</v>
      </c>
    </row>
    <row r="162" spans="1:28" s="16" customFormat="1" ht="12" customHeight="1" x14ac:dyDescent="0.2">
      <c r="A162" s="20">
        <v>160</v>
      </c>
      <c r="B162" s="20">
        <v>2002</v>
      </c>
      <c r="C162" s="21" t="s">
        <v>214</v>
      </c>
      <c r="D162" s="20" t="s">
        <v>18</v>
      </c>
      <c r="E162" s="41" t="str">
        <f t="shared" si="2"/>
        <v>Nicolas Potel, Romanee-Saint-Vivant Grand Cru</v>
      </c>
      <c r="F162" s="26" t="s">
        <v>227</v>
      </c>
      <c r="G162" s="20" t="s">
        <v>19</v>
      </c>
      <c r="H162" s="20">
        <v>6</v>
      </c>
      <c r="I162" s="20" t="s">
        <v>35</v>
      </c>
      <c r="J162" s="20" t="s">
        <v>22</v>
      </c>
      <c r="K162" s="42">
        <v>1100</v>
      </c>
      <c r="L162" s="42">
        <v>1600</v>
      </c>
      <c r="M162" s="31"/>
      <c r="N162" s="26" t="s">
        <v>43</v>
      </c>
      <c r="AA162" s="15" t="s">
        <v>226</v>
      </c>
      <c r="AB162" s="37" t="s">
        <v>772</v>
      </c>
    </row>
    <row r="163" spans="1:28" s="16" customFormat="1" ht="12" customHeight="1" x14ac:dyDescent="0.2">
      <c r="A163" s="20">
        <v>161</v>
      </c>
      <c r="B163" s="20">
        <v>2002</v>
      </c>
      <c r="C163" s="21" t="s">
        <v>214</v>
      </c>
      <c r="D163" s="20" t="s">
        <v>18</v>
      </c>
      <c r="E163" s="41" t="str">
        <f t="shared" si="2"/>
        <v>Nicolas Potel, Clos de la Roche Grand Cru</v>
      </c>
      <c r="F163" s="26" t="s">
        <v>227</v>
      </c>
      <c r="G163" s="20" t="s">
        <v>19</v>
      </c>
      <c r="H163" s="20">
        <v>6</v>
      </c>
      <c r="I163" s="20" t="s">
        <v>35</v>
      </c>
      <c r="J163" s="20" t="s">
        <v>22</v>
      </c>
      <c r="K163" s="42">
        <v>500</v>
      </c>
      <c r="L163" s="42">
        <v>700</v>
      </c>
      <c r="M163" s="31"/>
      <c r="N163" s="26" t="s">
        <v>43</v>
      </c>
      <c r="AA163" s="15" t="s">
        <v>228</v>
      </c>
      <c r="AB163" s="37" t="s">
        <v>773</v>
      </c>
    </row>
    <row r="164" spans="1:28" s="16" customFormat="1" ht="12" customHeight="1" x14ac:dyDescent="0.2">
      <c r="A164" s="20">
        <v>162</v>
      </c>
      <c r="B164" s="20">
        <v>2005</v>
      </c>
      <c r="C164" s="21" t="s">
        <v>214</v>
      </c>
      <c r="D164" s="20" t="s">
        <v>18</v>
      </c>
      <c r="E164" s="41" t="str">
        <f t="shared" si="2"/>
        <v>Domaine Beaumont, Charmes-Chambertin Grand Cru - In Bond</v>
      </c>
      <c r="F164" s="26" t="s">
        <v>230</v>
      </c>
      <c r="G164" s="20" t="s">
        <v>19</v>
      </c>
      <c r="H164" s="20">
        <v>12</v>
      </c>
      <c r="I164" s="20" t="s">
        <v>49</v>
      </c>
      <c r="J164" s="29" t="s">
        <v>46</v>
      </c>
      <c r="K164" s="42">
        <v>700</v>
      </c>
      <c r="L164" s="42">
        <v>900</v>
      </c>
      <c r="M164" s="31"/>
      <c r="N164" s="26"/>
      <c r="AA164" s="15" t="s">
        <v>229</v>
      </c>
      <c r="AB164" s="37" t="s">
        <v>774</v>
      </c>
    </row>
    <row r="165" spans="1:28" s="16" customFormat="1" ht="12" customHeight="1" x14ac:dyDescent="0.2">
      <c r="A165" s="20">
        <v>163</v>
      </c>
      <c r="B165" s="20">
        <v>2005</v>
      </c>
      <c r="C165" s="21" t="s">
        <v>214</v>
      </c>
      <c r="D165" s="20" t="s">
        <v>18</v>
      </c>
      <c r="E165" s="41" t="str">
        <f t="shared" si="2"/>
        <v>Nicolas Potel, Echezeaux Grand Cru</v>
      </c>
      <c r="F165" s="26" t="s">
        <v>227</v>
      </c>
      <c r="G165" s="20" t="s">
        <v>19</v>
      </c>
      <c r="H165" s="20">
        <v>6</v>
      </c>
      <c r="I165" s="20" t="s">
        <v>35</v>
      </c>
      <c r="J165" s="20" t="s">
        <v>22</v>
      </c>
      <c r="K165" s="42">
        <v>900</v>
      </c>
      <c r="L165" s="42">
        <v>1300</v>
      </c>
      <c r="M165" s="31"/>
      <c r="N165" s="26" t="s">
        <v>43</v>
      </c>
      <c r="AA165" s="15" t="s">
        <v>231</v>
      </c>
      <c r="AB165" s="37" t="s">
        <v>775</v>
      </c>
    </row>
    <row r="166" spans="1:28" s="16" customFormat="1" ht="12" customHeight="1" x14ac:dyDescent="0.2">
      <c r="A166" s="20">
        <v>164</v>
      </c>
      <c r="B166" s="20">
        <v>2005</v>
      </c>
      <c r="C166" s="21" t="s">
        <v>214</v>
      </c>
      <c r="D166" s="20" t="s">
        <v>18</v>
      </c>
      <c r="E166" s="41" t="str">
        <f t="shared" si="2"/>
        <v>Nicolas Potel, Clos de la Roche Grand Cru</v>
      </c>
      <c r="F166" s="26" t="s">
        <v>227</v>
      </c>
      <c r="G166" s="20" t="s">
        <v>19</v>
      </c>
      <c r="H166" s="20">
        <v>6</v>
      </c>
      <c r="I166" s="20" t="s">
        <v>35</v>
      </c>
      <c r="J166" s="20" t="s">
        <v>22</v>
      </c>
      <c r="K166" s="42">
        <v>500</v>
      </c>
      <c r="L166" s="42">
        <v>700</v>
      </c>
      <c r="M166" s="31"/>
      <c r="N166" s="26" t="s">
        <v>43</v>
      </c>
      <c r="AA166" s="15" t="s">
        <v>228</v>
      </c>
      <c r="AB166" s="37" t="s">
        <v>776</v>
      </c>
    </row>
    <row r="167" spans="1:28" s="16" customFormat="1" ht="12" customHeight="1" x14ac:dyDescent="0.2">
      <c r="A167" s="20">
        <v>165</v>
      </c>
      <c r="B167" s="20">
        <v>2005</v>
      </c>
      <c r="C167" s="21" t="s">
        <v>214</v>
      </c>
      <c r="D167" s="20" t="s">
        <v>18</v>
      </c>
      <c r="E167" s="41" t="str">
        <f t="shared" si="2"/>
        <v>Domaine des Varoilles, Gevrey-Chambertin Premier Cru, La Romanee</v>
      </c>
      <c r="F167" s="26" t="s">
        <v>233</v>
      </c>
      <c r="G167" s="20" t="s">
        <v>19</v>
      </c>
      <c r="H167" s="20">
        <v>1</v>
      </c>
      <c r="I167" s="20" t="s">
        <v>20</v>
      </c>
      <c r="J167" s="20" t="s">
        <v>22</v>
      </c>
      <c r="K167" s="42">
        <v>80</v>
      </c>
      <c r="L167" s="42">
        <v>120</v>
      </c>
      <c r="M167" s="31"/>
      <c r="N167" s="26" t="s">
        <v>82</v>
      </c>
      <c r="AA167" s="15" t="s">
        <v>232</v>
      </c>
      <c r="AB167" s="37" t="s">
        <v>777</v>
      </c>
    </row>
    <row r="168" spans="1:28" s="16" customFormat="1" ht="12" customHeight="1" x14ac:dyDescent="0.2">
      <c r="A168" s="20">
        <v>166</v>
      </c>
      <c r="B168" s="20">
        <v>2005</v>
      </c>
      <c r="C168" s="21" t="s">
        <v>214</v>
      </c>
      <c r="D168" s="20" t="s">
        <v>18</v>
      </c>
      <c r="E168" s="41" t="str">
        <f t="shared" si="2"/>
        <v>Domaine Beaumont, Gevrey-Chambertin, Vieilles Vignes - In Bond</v>
      </c>
      <c r="F168" s="26" t="s">
        <v>230</v>
      </c>
      <c r="G168" s="20" t="s">
        <v>19</v>
      </c>
      <c r="H168" s="20">
        <v>12</v>
      </c>
      <c r="I168" s="20" t="s">
        <v>49</v>
      </c>
      <c r="J168" s="29" t="s">
        <v>46</v>
      </c>
      <c r="K168" s="42">
        <v>280</v>
      </c>
      <c r="L168" s="42">
        <v>380</v>
      </c>
      <c r="M168" s="31"/>
      <c r="N168" s="26"/>
      <c r="AA168" s="15" t="s">
        <v>234</v>
      </c>
      <c r="AB168" s="37" t="s">
        <v>778</v>
      </c>
    </row>
    <row r="169" spans="1:28" s="16" customFormat="1" ht="12" customHeight="1" x14ac:dyDescent="0.2">
      <c r="A169" s="20">
        <v>167</v>
      </c>
      <c r="B169" s="20">
        <v>2005</v>
      </c>
      <c r="C169" s="21" t="s">
        <v>214</v>
      </c>
      <c r="D169" s="20" t="s">
        <v>18</v>
      </c>
      <c r="E169" s="41" t="str">
        <f t="shared" si="2"/>
        <v>Domaine Beaumont, Gevrey-Chambertin, Vieilles Vignes - In Bond</v>
      </c>
      <c r="F169" s="26" t="s">
        <v>230</v>
      </c>
      <c r="G169" s="20" t="s">
        <v>19</v>
      </c>
      <c r="H169" s="20">
        <v>12</v>
      </c>
      <c r="I169" s="20" t="s">
        <v>49</v>
      </c>
      <c r="J169" s="29" t="s">
        <v>46</v>
      </c>
      <c r="K169" s="42">
        <v>280</v>
      </c>
      <c r="L169" s="42">
        <v>380</v>
      </c>
      <c r="M169" s="31"/>
      <c r="N169" s="26"/>
      <c r="AA169" s="15" t="s">
        <v>234</v>
      </c>
      <c r="AB169" s="37" t="s">
        <v>779</v>
      </c>
    </row>
    <row r="170" spans="1:28" s="16" customFormat="1" ht="12" customHeight="1" x14ac:dyDescent="0.2">
      <c r="A170" s="20">
        <v>168</v>
      </c>
      <c r="B170" s="20">
        <v>2007</v>
      </c>
      <c r="C170" s="21" t="s">
        <v>214</v>
      </c>
      <c r="D170" s="20" t="s">
        <v>18</v>
      </c>
      <c r="E170" s="41" t="str">
        <f t="shared" si="2"/>
        <v>Paul Jaboulet Aine, Hermitage, La Chapelle Rouge</v>
      </c>
      <c r="F170" s="26" t="s">
        <v>236</v>
      </c>
      <c r="G170" s="20" t="s">
        <v>19</v>
      </c>
      <c r="H170" s="20">
        <v>6</v>
      </c>
      <c r="I170" s="20" t="s">
        <v>35</v>
      </c>
      <c r="J170" s="20" t="s">
        <v>22</v>
      </c>
      <c r="K170" s="42">
        <v>400</v>
      </c>
      <c r="L170" s="42">
        <v>500</v>
      </c>
      <c r="M170" s="31"/>
      <c r="N170" s="26" t="s">
        <v>43</v>
      </c>
      <c r="AA170" s="15" t="s">
        <v>235</v>
      </c>
      <c r="AB170" s="37" t="s">
        <v>780</v>
      </c>
    </row>
    <row r="171" spans="1:28" s="16" customFormat="1" ht="12" customHeight="1" x14ac:dyDescent="0.2">
      <c r="A171" s="20">
        <v>169</v>
      </c>
      <c r="B171" s="20">
        <v>2009</v>
      </c>
      <c r="C171" s="21" t="s">
        <v>214</v>
      </c>
      <c r="D171" s="20" t="s">
        <v>18</v>
      </c>
      <c r="E171" s="41" t="str">
        <f t="shared" si="2"/>
        <v>Domaine Armand Rousseau, Mazis-Chambertin Grand Cru</v>
      </c>
      <c r="F171" s="26" t="s">
        <v>238</v>
      </c>
      <c r="G171" s="20" t="s">
        <v>19</v>
      </c>
      <c r="H171" s="20">
        <v>1</v>
      </c>
      <c r="I171" s="20" t="s">
        <v>20</v>
      </c>
      <c r="J171" s="20" t="s">
        <v>22</v>
      </c>
      <c r="K171" s="42">
        <v>460</v>
      </c>
      <c r="L171" s="42">
        <v>650</v>
      </c>
      <c r="M171" s="31"/>
      <c r="N171" s="26" t="s">
        <v>82</v>
      </c>
      <c r="AA171" s="15" t="s">
        <v>237</v>
      </c>
      <c r="AB171" s="37" t="s">
        <v>781</v>
      </c>
    </row>
    <row r="172" spans="1:28" s="16" customFormat="1" ht="12" customHeight="1" x14ac:dyDescent="0.2">
      <c r="A172" s="20">
        <v>170</v>
      </c>
      <c r="B172" s="20">
        <v>2009</v>
      </c>
      <c r="C172" s="21" t="s">
        <v>214</v>
      </c>
      <c r="D172" s="20" t="s">
        <v>18</v>
      </c>
      <c r="E172" s="41" t="str">
        <f t="shared" si="2"/>
        <v>Domaine Fourrier, Gevrey-Chambertin, Vieille Vigne</v>
      </c>
      <c r="F172" s="26" t="s">
        <v>240</v>
      </c>
      <c r="G172" s="20" t="s">
        <v>19</v>
      </c>
      <c r="H172" s="20">
        <v>12</v>
      </c>
      <c r="I172" s="20" t="s">
        <v>20</v>
      </c>
      <c r="J172" s="20" t="s">
        <v>22</v>
      </c>
      <c r="K172" s="42">
        <v>1000</v>
      </c>
      <c r="L172" s="42">
        <v>1500</v>
      </c>
      <c r="M172" s="31"/>
      <c r="N172" s="26" t="s">
        <v>82</v>
      </c>
      <c r="AA172" s="15" t="s">
        <v>239</v>
      </c>
      <c r="AB172" s="37" t="s">
        <v>782</v>
      </c>
    </row>
    <row r="173" spans="1:28" s="16" customFormat="1" ht="12" customHeight="1" x14ac:dyDescent="0.2">
      <c r="A173" s="20">
        <v>171</v>
      </c>
      <c r="B173" s="20">
        <v>2010</v>
      </c>
      <c r="C173" s="21" t="s">
        <v>214</v>
      </c>
      <c r="D173" s="20" t="s">
        <v>18</v>
      </c>
      <c r="E173" s="41" t="str">
        <f t="shared" si="2"/>
        <v>Aleth Girardin, Pommard Premier Cru, Les Rugiens Bas</v>
      </c>
      <c r="F173" s="26" t="s">
        <v>242</v>
      </c>
      <c r="G173" s="20" t="s">
        <v>19</v>
      </c>
      <c r="H173" s="20">
        <v>9</v>
      </c>
      <c r="I173" s="20" t="s">
        <v>20</v>
      </c>
      <c r="J173" s="20" t="s">
        <v>22</v>
      </c>
      <c r="K173" s="42">
        <v>320</v>
      </c>
      <c r="L173" s="42">
        <v>500</v>
      </c>
      <c r="M173" s="31"/>
      <c r="N173" s="26" t="s">
        <v>243</v>
      </c>
      <c r="AA173" s="15" t="s">
        <v>241</v>
      </c>
      <c r="AB173" s="37" t="s">
        <v>783</v>
      </c>
    </row>
    <row r="174" spans="1:28" s="16" customFormat="1" ht="12" customHeight="1" x14ac:dyDescent="0.2">
      <c r="A174" s="20">
        <v>172</v>
      </c>
      <c r="B174" s="20">
        <v>2011</v>
      </c>
      <c r="C174" s="21" t="s">
        <v>214</v>
      </c>
      <c r="D174" s="20" t="s">
        <v>18</v>
      </c>
      <c r="E174" s="41" t="str">
        <f t="shared" si="2"/>
        <v>Maison Jessiaume, Chambertin Grand Cru - In Bond</v>
      </c>
      <c r="F174" s="26" t="s">
        <v>245</v>
      </c>
      <c r="G174" s="20" t="s">
        <v>19</v>
      </c>
      <c r="H174" s="20">
        <v>3</v>
      </c>
      <c r="I174" s="20" t="s">
        <v>35</v>
      </c>
      <c r="J174" s="29" t="s">
        <v>46</v>
      </c>
      <c r="K174" s="42">
        <v>340</v>
      </c>
      <c r="L174" s="42">
        <v>460</v>
      </c>
      <c r="M174" s="31"/>
      <c r="N174" s="26"/>
      <c r="AA174" s="15" t="s">
        <v>244</v>
      </c>
      <c r="AB174" s="37" t="s">
        <v>784</v>
      </c>
    </row>
    <row r="175" spans="1:28" s="16" customFormat="1" ht="12" customHeight="1" x14ac:dyDescent="0.2">
      <c r="A175" s="20">
        <v>173</v>
      </c>
      <c r="B175" s="20">
        <v>2011</v>
      </c>
      <c r="C175" s="21" t="s">
        <v>214</v>
      </c>
      <c r="D175" s="20" t="s">
        <v>18</v>
      </c>
      <c r="E175" s="41" t="str">
        <f t="shared" si="2"/>
        <v>Lucien Le Moine, Griotte-Chambertin Grand Cru (Magnums) - In Bond</v>
      </c>
      <c r="F175" s="26" t="s">
        <v>247</v>
      </c>
      <c r="G175" s="20" t="s">
        <v>38</v>
      </c>
      <c r="H175" s="20">
        <v>3</v>
      </c>
      <c r="I175" s="20" t="s">
        <v>49</v>
      </c>
      <c r="J175" s="29" t="s">
        <v>46</v>
      </c>
      <c r="K175" s="42">
        <v>800</v>
      </c>
      <c r="L175" s="42">
        <v>1200</v>
      </c>
      <c r="M175" s="31"/>
      <c r="N175" s="26"/>
      <c r="AA175" s="15" t="s">
        <v>246</v>
      </c>
      <c r="AB175" s="37" t="s">
        <v>785</v>
      </c>
    </row>
    <row r="176" spans="1:28" s="16" customFormat="1" ht="12" customHeight="1" x14ac:dyDescent="0.2">
      <c r="A176" s="20">
        <v>174</v>
      </c>
      <c r="B176" s="20">
        <v>2011</v>
      </c>
      <c r="C176" s="21" t="s">
        <v>214</v>
      </c>
      <c r="D176" s="20" t="s">
        <v>18</v>
      </c>
      <c r="E176" s="41" t="str">
        <f t="shared" si="2"/>
        <v>Aleth Girardin, Pommard Premier Cru, Les Rugiens Bas</v>
      </c>
      <c r="F176" s="26" t="s">
        <v>242</v>
      </c>
      <c r="G176" s="20" t="s">
        <v>19</v>
      </c>
      <c r="H176" s="20">
        <v>8</v>
      </c>
      <c r="I176" s="20" t="s">
        <v>20</v>
      </c>
      <c r="J176" s="20" t="s">
        <v>22</v>
      </c>
      <c r="K176" s="42">
        <v>260</v>
      </c>
      <c r="L176" s="42">
        <v>380</v>
      </c>
      <c r="M176" s="31"/>
      <c r="N176" s="26" t="s">
        <v>243</v>
      </c>
      <c r="AA176" s="15" t="s">
        <v>241</v>
      </c>
      <c r="AB176" s="37" t="s">
        <v>786</v>
      </c>
    </row>
    <row r="177" spans="1:28" s="16" customFormat="1" ht="12" customHeight="1" x14ac:dyDescent="0.2">
      <c r="A177" s="20">
        <v>175</v>
      </c>
      <c r="B177" s="20">
        <v>2012</v>
      </c>
      <c r="C177" s="21" t="s">
        <v>214</v>
      </c>
      <c r="D177" s="20" t="s">
        <v>18</v>
      </c>
      <c r="E177" s="41" t="str">
        <f t="shared" si="2"/>
        <v>Mugneret Gibourg, Echezeaux Grand Cru</v>
      </c>
      <c r="F177" s="26" t="s">
        <v>249</v>
      </c>
      <c r="G177" s="20" t="s">
        <v>19</v>
      </c>
      <c r="H177" s="20">
        <v>3</v>
      </c>
      <c r="I177" s="20" t="s">
        <v>49</v>
      </c>
      <c r="J177" s="20" t="s">
        <v>22</v>
      </c>
      <c r="K177" s="42">
        <v>2400</v>
      </c>
      <c r="L177" s="42">
        <v>2800</v>
      </c>
      <c r="M177" s="31"/>
      <c r="N177" s="26"/>
      <c r="AA177" s="15" t="s">
        <v>248</v>
      </c>
      <c r="AB177" s="37" t="s">
        <v>787</v>
      </c>
    </row>
    <row r="178" spans="1:28" s="16" customFormat="1" ht="12" customHeight="1" x14ac:dyDescent="0.2">
      <c r="A178" s="20">
        <v>176</v>
      </c>
      <c r="B178" s="20">
        <v>2012</v>
      </c>
      <c r="C178" s="21" t="s">
        <v>214</v>
      </c>
      <c r="D178" s="20" t="s">
        <v>18</v>
      </c>
      <c r="E178" s="41" t="str">
        <f t="shared" si="2"/>
        <v>Domaine des Varoilles, Gevrey-Chambertin Premier Cru, Clos des Varoilles</v>
      </c>
      <c r="F178" s="26" t="s">
        <v>233</v>
      </c>
      <c r="G178" s="20" t="s">
        <v>19</v>
      </c>
      <c r="H178" s="20">
        <v>6</v>
      </c>
      <c r="I178" s="20" t="s">
        <v>49</v>
      </c>
      <c r="J178" s="20" t="s">
        <v>22</v>
      </c>
      <c r="K178" s="42">
        <v>280</v>
      </c>
      <c r="L178" s="42">
        <v>380</v>
      </c>
      <c r="M178" s="31"/>
      <c r="N178" s="26" t="s">
        <v>82</v>
      </c>
      <c r="AA178" s="15" t="s">
        <v>250</v>
      </c>
      <c r="AB178" s="37" t="s">
        <v>788</v>
      </c>
    </row>
    <row r="179" spans="1:28" s="16" customFormat="1" ht="12" customHeight="1" x14ac:dyDescent="0.2">
      <c r="A179" s="20">
        <v>177</v>
      </c>
      <c r="B179" s="20">
        <v>2012</v>
      </c>
      <c r="C179" s="21" t="s">
        <v>214</v>
      </c>
      <c r="D179" s="20" t="s">
        <v>18</v>
      </c>
      <c r="E179" s="41" t="str">
        <f t="shared" si="2"/>
        <v>Michele et Patrice Rion, Chambolle-Musigny Premier Cru, Les Gruenchers</v>
      </c>
      <c r="F179" s="26" t="s">
        <v>252</v>
      </c>
      <c r="G179" s="20" t="s">
        <v>19</v>
      </c>
      <c r="H179" s="20">
        <v>12</v>
      </c>
      <c r="I179" s="20" t="s">
        <v>20</v>
      </c>
      <c r="J179" s="20" t="s">
        <v>22</v>
      </c>
      <c r="K179" s="42">
        <v>400</v>
      </c>
      <c r="L179" s="42">
        <v>500</v>
      </c>
      <c r="M179" s="31"/>
      <c r="N179" s="26" t="s">
        <v>243</v>
      </c>
      <c r="AA179" s="15" t="s">
        <v>251</v>
      </c>
      <c r="AB179" s="37" t="s">
        <v>789</v>
      </c>
    </row>
    <row r="180" spans="1:28" s="16" customFormat="1" ht="12" customHeight="1" x14ac:dyDescent="0.2">
      <c r="A180" s="20">
        <v>178</v>
      </c>
      <c r="B180" s="20">
        <v>2012</v>
      </c>
      <c r="C180" s="21" t="s">
        <v>214</v>
      </c>
      <c r="D180" s="20" t="s">
        <v>18</v>
      </c>
      <c r="E180" s="41" t="str">
        <f t="shared" si="2"/>
        <v>Michele et Patrice Rion, Chambolle-Musigny Premier Cru, Les Charmes</v>
      </c>
      <c r="F180" s="26" t="s">
        <v>252</v>
      </c>
      <c r="G180" s="20" t="s">
        <v>19</v>
      </c>
      <c r="H180" s="20">
        <v>12</v>
      </c>
      <c r="I180" s="20" t="s">
        <v>20</v>
      </c>
      <c r="J180" s="20" t="s">
        <v>22</v>
      </c>
      <c r="K180" s="42">
        <v>560</v>
      </c>
      <c r="L180" s="42">
        <v>650</v>
      </c>
      <c r="M180" s="31"/>
      <c r="N180" s="26" t="s">
        <v>243</v>
      </c>
      <c r="AA180" s="15" t="s">
        <v>253</v>
      </c>
      <c r="AB180" s="37" t="s">
        <v>790</v>
      </c>
    </row>
    <row r="181" spans="1:28" s="16" customFormat="1" ht="12" customHeight="1" x14ac:dyDescent="0.2">
      <c r="A181" s="20">
        <v>179</v>
      </c>
      <c r="B181" s="20">
        <v>2012</v>
      </c>
      <c r="C181" s="21" t="s">
        <v>214</v>
      </c>
      <c r="D181" s="20" t="s">
        <v>18</v>
      </c>
      <c r="E181" s="41" t="str">
        <f t="shared" si="2"/>
        <v>Michele et Patrice Rion, Nuits-Saint-Georges Premier Cru, Clos Saint-Marc</v>
      </c>
      <c r="F181" s="26" t="s">
        <v>252</v>
      </c>
      <c r="G181" s="20" t="s">
        <v>19</v>
      </c>
      <c r="H181" s="20">
        <v>3</v>
      </c>
      <c r="I181" s="20" t="s">
        <v>20</v>
      </c>
      <c r="J181" s="20" t="s">
        <v>22</v>
      </c>
      <c r="K181" s="42">
        <v>100</v>
      </c>
      <c r="L181" s="42">
        <v>140</v>
      </c>
      <c r="M181" s="31"/>
      <c r="N181" s="26" t="s">
        <v>243</v>
      </c>
      <c r="AA181" s="15" t="s">
        <v>254</v>
      </c>
      <c r="AB181" s="37" t="s">
        <v>791</v>
      </c>
    </row>
    <row r="182" spans="1:28" s="16" customFormat="1" ht="12" customHeight="1" x14ac:dyDescent="0.2">
      <c r="A182" s="20">
        <v>180</v>
      </c>
      <c r="B182" s="20">
        <v>2012</v>
      </c>
      <c r="C182" s="21" t="s">
        <v>214</v>
      </c>
      <c r="D182" s="20" t="s">
        <v>18</v>
      </c>
      <c r="E182" s="41" t="str">
        <f t="shared" si="2"/>
        <v>Aleth Girardin, Pommard Premier Cru, Les Epenots</v>
      </c>
      <c r="F182" s="26" t="s">
        <v>242</v>
      </c>
      <c r="G182" s="20" t="s">
        <v>19</v>
      </c>
      <c r="H182" s="20">
        <v>12</v>
      </c>
      <c r="I182" s="20" t="s">
        <v>20</v>
      </c>
      <c r="J182" s="20" t="s">
        <v>22</v>
      </c>
      <c r="K182" s="42">
        <v>400</v>
      </c>
      <c r="L182" s="42">
        <v>600</v>
      </c>
      <c r="M182" s="31"/>
      <c r="N182" s="26" t="s">
        <v>243</v>
      </c>
      <c r="AA182" s="15" t="s">
        <v>255</v>
      </c>
      <c r="AB182" s="37" t="s">
        <v>792</v>
      </c>
    </row>
    <row r="183" spans="1:28" s="16" customFormat="1" ht="12" customHeight="1" x14ac:dyDescent="0.2">
      <c r="A183" s="20">
        <v>181</v>
      </c>
      <c r="B183" s="20">
        <v>2012</v>
      </c>
      <c r="C183" s="21" t="s">
        <v>214</v>
      </c>
      <c r="D183" s="20" t="s">
        <v>18</v>
      </c>
      <c r="E183" s="41" t="str">
        <f t="shared" si="2"/>
        <v>Aleth Girardin, Pommard Premier Cru, Les Rugiens Bas</v>
      </c>
      <c r="F183" s="26" t="s">
        <v>242</v>
      </c>
      <c r="G183" s="20" t="s">
        <v>19</v>
      </c>
      <c r="H183" s="20">
        <v>12</v>
      </c>
      <c r="I183" s="20" t="s">
        <v>20</v>
      </c>
      <c r="J183" s="20" t="s">
        <v>22</v>
      </c>
      <c r="K183" s="42">
        <v>400</v>
      </c>
      <c r="L183" s="42">
        <v>600</v>
      </c>
      <c r="M183" s="31"/>
      <c r="N183" s="26" t="s">
        <v>243</v>
      </c>
      <c r="AA183" s="15" t="s">
        <v>241</v>
      </c>
      <c r="AB183" s="37" t="s">
        <v>793</v>
      </c>
    </row>
    <row r="184" spans="1:28" s="16" customFormat="1" ht="12" customHeight="1" x14ac:dyDescent="0.2">
      <c r="A184" s="20">
        <v>182</v>
      </c>
      <c r="B184" s="20">
        <v>2014</v>
      </c>
      <c r="C184" s="21" t="s">
        <v>214</v>
      </c>
      <c r="D184" s="20" t="s">
        <v>18</v>
      </c>
      <c r="E184" s="41" t="str">
        <f t="shared" si="2"/>
        <v>Bernard Dugat-Py, Charmes-Chambertin Grand Cru</v>
      </c>
      <c r="F184" s="26" t="s">
        <v>217</v>
      </c>
      <c r="G184" s="20" t="s">
        <v>19</v>
      </c>
      <c r="H184" s="20">
        <v>3</v>
      </c>
      <c r="I184" s="20" t="s">
        <v>49</v>
      </c>
      <c r="J184" s="20" t="s">
        <v>22</v>
      </c>
      <c r="K184" s="42">
        <v>850</v>
      </c>
      <c r="L184" s="42">
        <v>950</v>
      </c>
      <c r="M184" s="31"/>
      <c r="N184" s="26"/>
      <c r="AA184" s="15" t="s">
        <v>216</v>
      </c>
      <c r="AB184" s="37" t="s">
        <v>794</v>
      </c>
    </row>
    <row r="185" spans="1:28" s="16" customFormat="1" ht="12" customHeight="1" x14ac:dyDescent="0.2">
      <c r="A185" s="20">
        <v>183</v>
      </c>
      <c r="B185" s="20">
        <v>2014</v>
      </c>
      <c r="C185" s="21" t="s">
        <v>214</v>
      </c>
      <c r="D185" s="20" t="s">
        <v>18</v>
      </c>
      <c r="E185" s="41" t="str">
        <f t="shared" si="2"/>
        <v>Bernard Dugat-Py, Mazis-Chambertin Grand Cru</v>
      </c>
      <c r="F185" s="26" t="s">
        <v>217</v>
      </c>
      <c r="G185" s="20" t="s">
        <v>19</v>
      </c>
      <c r="H185" s="20">
        <v>3</v>
      </c>
      <c r="I185" s="20" t="s">
        <v>49</v>
      </c>
      <c r="J185" s="20" t="s">
        <v>22</v>
      </c>
      <c r="K185" s="42">
        <v>950</v>
      </c>
      <c r="L185" s="42">
        <v>1050</v>
      </c>
      <c r="M185" s="31"/>
      <c r="N185" s="26"/>
      <c r="AA185" s="15" t="s">
        <v>256</v>
      </c>
      <c r="AB185" s="37" t="s">
        <v>795</v>
      </c>
    </row>
    <row r="186" spans="1:28" s="16" customFormat="1" ht="12" customHeight="1" x14ac:dyDescent="0.2">
      <c r="A186" s="20">
        <v>184</v>
      </c>
      <c r="B186" s="20">
        <v>2014</v>
      </c>
      <c r="C186" s="21" t="s">
        <v>214</v>
      </c>
      <c r="D186" s="20" t="s">
        <v>18</v>
      </c>
      <c r="E186" s="41" t="str">
        <f t="shared" si="2"/>
        <v>Domaine Georges Mugneret, Clos de Vougeot Grand Cru</v>
      </c>
      <c r="F186" s="26" t="s">
        <v>258</v>
      </c>
      <c r="G186" s="20" t="s">
        <v>19</v>
      </c>
      <c r="H186" s="20">
        <v>3</v>
      </c>
      <c r="I186" s="20" t="s">
        <v>49</v>
      </c>
      <c r="J186" s="20" t="s">
        <v>22</v>
      </c>
      <c r="K186" s="42">
        <v>2200</v>
      </c>
      <c r="L186" s="42">
        <v>2600</v>
      </c>
      <c r="M186" s="31"/>
      <c r="N186" s="26"/>
      <c r="AA186" s="15" t="s">
        <v>257</v>
      </c>
      <c r="AB186" s="37" t="s">
        <v>796</v>
      </c>
    </row>
    <row r="187" spans="1:28" s="16" customFormat="1" ht="12" customHeight="1" x14ac:dyDescent="0.2">
      <c r="A187" s="20">
        <v>185</v>
      </c>
      <c r="B187" s="20">
        <v>2014</v>
      </c>
      <c r="C187" s="21" t="s">
        <v>214</v>
      </c>
      <c r="D187" s="20" t="s">
        <v>18</v>
      </c>
      <c r="E187" s="41" t="str">
        <f t="shared" si="2"/>
        <v>Jacques-Frederic Mugnier, Bonnes Mares Grand Cru</v>
      </c>
      <c r="F187" s="26" t="s">
        <v>260</v>
      </c>
      <c r="G187" s="20" t="s">
        <v>19</v>
      </c>
      <c r="H187" s="20">
        <v>3</v>
      </c>
      <c r="I187" s="20" t="s">
        <v>49</v>
      </c>
      <c r="J187" s="20" t="s">
        <v>22</v>
      </c>
      <c r="K187" s="42">
        <v>2500</v>
      </c>
      <c r="L187" s="42">
        <v>2800</v>
      </c>
      <c r="M187" s="31"/>
      <c r="N187" s="26"/>
      <c r="AA187" s="15" t="s">
        <v>259</v>
      </c>
      <c r="AB187" s="37" t="s">
        <v>797</v>
      </c>
    </row>
    <row r="188" spans="1:28" s="16" customFormat="1" ht="12" customHeight="1" x14ac:dyDescent="0.2">
      <c r="A188" s="20">
        <v>186</v>
      </c>
      <c r="B188" s="20">
        <v>2014</v>
      </c>
      <c r="C188" s="21" t="s">
        <v>214</v>
      </c>
      <c r="D188" s="20" t="s">
        <v>18</v>
      </c>
      <c r="E188" s="41" t="str">
        <f t="shared" si="2"/>
        <v>Michele et Patrice Rion, Chambolle-Musigny Premier Cru, Les Fuees</v>
      </c>
      <c r="F188" s="26" t="s">
        <v>252</v>
      </c>
      <c r="G188" s="20" t="s">
        <v>19</v>
      </c>
      <c r="H188" s="20">
        <v>8</v>
      </c>
      <c r="I188" s="20" t="s">
        <v>20</v>
      </c>
      <c r="J188" s="20" t="s">
        <v>22</v>
      </c>
      <c r="K188" s="42">
        <v>260</v>
      </c>
      <c r="L188" s="42">
        <v>340</v>
      </c>
      <c r="M188" s="31"/>
      <c r="N188" s="26" t="s">
        <v>243</v>
      </c>
      <c r="AA188" s="15" t="s">
        <v>261</v>
      </c>
      <c r="AB188" s="37" t="s">
        <v>798</v>
      </c>
    </row>
    <row r="189" spans="1:28" s="16" customFormat="1" ht="12" customHeight="1" x14ac:dyDescent="0.2">
      <c r="A189" s="20">
        <v>187</v>
      </c>
      <c r="B189" s="20">
        <v>2014</v>
      </c>
      <c r="C189" s="21" t="s">
        <v>214</v>
      </c>
      <c r="D189" s="20" t="s">
        <v>18</v>
      </c>
      <c r="E189" s="41" t="str">
        <f t="shared" si="2"/>
        <v>Michele et Patrice Rion, Chambolle-Musigny Premier Cru, Les Charmes</v>
      </c>
      <c r="F189" s="26" t="s">
        <v>252</v>
      </c>
      <c r="G189" s="20" t="s">
        <v>19</v>
      </c>
      <c r="H189" s="20">
        <v>12</v>
      </c>
      <c r="I189" s="20" t="s">
        <v>20</v>
      </c>
      <c r="J189" s="20" t="s">
        <v>22</v>
      </c>
      <c r="K189" s="42">
        <v>560</v>
      </c>
      <c r="L189" s="42">
        <v>650</v>
      </c>
      <c r="M189" s="31"/>
      <c r="N189" s="26" t="s">
        <v>243</v>
      </c>
      <c r="AA189" s="15" t="s">
        <v>253</v>
      </c>
      <c r="AB189" s="37" t="s">
        <v>799</v>
      </c>
    </row>
    <row r="190" spans="1:28" s="16" customFormat="1" ht="12" customHeight="1" x14ac:dyDescent="0.2">
      <c r="A190" s="20">
        <v>188</v>
      </c>
      <c r="B190" s="20">
        <v>2014</v>
      </c>
      <c r="C190" s="21" t="s">
        <v>214</v>
      </c>
      <c r="D190" s="20" t="s">
        <v>18</v>
      </c>
      <c r="E190" s="41" t="str">
        <f t="shared" si="2"/>
        <v>Aleth Girardin, Pommard Premier Cru, Les Rugiens Bas</v>
      </c>
      <c r="F190" s="26" t="s">
        <v>242</v>
      </c>
      <c r="G190" s="20" t="s">
        <v>19</v>
      </c>
      <c r="H190" s="20">
        <v>12</v>
      </c>
      <c r="I190" s="20" t="s">
        <v>49</v>
      </c>
      <c r="J190" s="20" t="s">
        <v>22</v>
      </c>
      <c r="K190" s="42">
        <v>400</v>
      </c>
      <c r="L190" s="42">
        <v>600</v>
      </c>
      <c r="M190" s="31"/>
      <c r="N190" s="26" t="s">
        <v>243</v>
      </c>
      <c r="AA190" s="15" t="s">
        <v>241</v>
      </c>
      <c r="AB190" s="37" t="s">
        <v>800</v>
      </c>
    </row>
    <row r="191" spans="1:28" s="16" customFormat="1" ht="12" customHeight="1" x14ac:dyDescent="0.2">
      <c r="A191" s="20">
        <v>189</v>
      </c>
      <c r="B191" s="20">
        <v>2014</v>
      </c>
      <c r="C191" s="21" t="s">
        <v>214</v>
      </c>
      <c r="D191" s="20" t="s">
        <v>18</v>
      </c>
      <c r="E191" s="41" t="str">
        <f t="shared" si="2"/>
        <v>Joseph Drouhin, Chorey-les-Beaune</v>
      </c>
      <c r="F191" s="26" t="s">
        <v>263</v>
      </c>
      <c r="G191" s="20" t="s">
        <v>19</v>
      </c>
      <c r="H191" s="20">
        <v>12</v>
      </c>
      <c r="I191" s="20" t="s">
        <v>49</v>
      </c>
      <c r="J191" s="20" t="s">
        <v>22</v>
      </c>
      <c r="K191" s="42">
        <v>150</v>
      </c>
      <c r="L191" s="42">
        <v>200</v>
      </c>
      <c r="M191" s="31"/>
      <c r="N191" s="26" t="s">
        <v>82</v>
      </c>
      <c r="AA191" s="15" t="s">
        <v>262</v>
      </c>
      <c r="AB191" s="37" t="s">
        <v>801</v>
      </c>
    </row>
    <row r="192" spans="1:28" s="16" customFormat="1" ht="12" customHeight="1" x14ac:dyDescent="0.2">
      <c r="A192" s="20">
        <v>190</v>
      </c>
      <c r="B192" s="20">
        <v>2014</v>
      </c>
      <c r="C192" s="21" t="s">
        <v>214</v>
      </c>
      <c r="D192" s="20" t="s">
        <v>18</v>
      </c>
      <c r="E192" s="41" t="str">
        <f t="shared" si="2"/>
        <v>Joseph Drouhin, Chorey-les-Beaune</v>
      </c>
      <c r="F192" s="26" t="s">
        <v>263</v>
      </c>
      <c r="G192" s="20" t="s">
        <v>19</v>
      </c>
      <c r="H192" s="20">
        <v>12</v>
      </c>
      <c r="I192" s="20" t="s">
        <v>49</v>
      </c>
      <c r="J192" s="20" t="s">
        <v>22</v>
      </c>
      <c r="K192" s="42">
        <v>150</v>
      </c>
      <c r="L192" s="42">
        <v>200</v>
      </c>
      <c r="M192" s="31" t="s">
        <v>52</v>
      </c>
      <c r="N192" s="26" t="s">
        <v>82</v>
      </c>
      <c r="AA192" s="15" t="s">
        <v>262</v>
      </c>
      <c r="AB192" s="37" t="s">
        <v>802</v>
      </c>
    </row>
    <row r="193" spans="1:28" s="16" customFormat="1" ht="12" customHeight="1" x14ac:dyDescent="0.2">
      <c r="A193" s="20">
        <v>191</v>
      </c>
      <c r="B193" s="20">
        <v>2015</v>
      </c>
      <c r="C193" s="21" t="s">
        <v>214</v>
      </c>
      <c r="D193" s="20" t="s">
        <v>18</v>
      </c>
      <c r="E193" s="41" t="str">
        <f t="shared" si="2"/>
        <v>Domaine des Lambrays, Clos des Lambrays Grand Cru - In Bond</v>
      </c>
      <c r="F193" s="26" t="s">
        <v>265</v>
      </c>
      <c r="G193" s="20" t="s">
        <v>19</v>
      </c>
      <c r="H193" s="20">
        <v>12</v>
      </c>
      <c r="I193" s="20" t="s">
        <v>49</v>
      </c>
      <c r="J193" s="29" t="s">
        <v>46</v>
      </c>
      <c r="K193" s="42">
        <v>1000</v>
      </c>
      <c r="L193" s="42">
        <v>1200</v>
      </c>
      <c r="M193" s="31" t="s">
        <v>52</v>
      </c>
      <c r="N193" s="26"/>
      <c r="AA193" s="15" t="s">
        <v>264</v>
      </c>
      <c r="AB193" s="37" t="s">
        <v>803</v>
      </c>
    </row>
    <row r="194" spans="1:28" s="16" customFormat="1" ht="12" customHeight="1" x14ac:dyDescent="0.2">
      <c r="A194" s="20">
        <v>192</v>
      </c>
      <c r="B194" s="20">
        <v>2015</v>
      </c>
      <c r="C194" s="21" t="s">
        <v>214</v>
      </c>
      <c r="D194" s="20" t="s">
        <v>18</v>
      </c>
      <c r="E194" s="41" t="str">
        <f t="shared" si="2"/>
        <v>Domaine Albert Bichot (Pavillon), Pommard Premier Cru, Les Rugiens - In Bond</v>
      </c>
      <c r="F194" s="26" t="s">
        <v>267</v>
      </c>
      <c r="G194" s="20" t="s">
        <v>19</v>
      </c>
      <c r="H194" s="20">
        <v>12</v>
      </c>
      <c r="I194" s="20" t="s">
        <v>49</v>
      </c>
      <c r="J194" s="29" t="s">
        <v>46</v>
      </c>
      <c r="K194" s="42">
        <v>260</v>
      </c>
      <c r="L194" s="42">
        <v>360</v>
      </c>
      <c r="M194" s="31" t="s">
        <v>52</v>
      </c>
      <c r="N194" s="26"/>
      <c r="AA194" s="15" t="s">
        <v>266</v>
      </c>
      <c r="AB194" s="37" t="s">
        <v>804</v>
      </c>
    </row>
    <row r="195" spans="1:28" s="16" customFormat="1" ht="12" customHeight="1" x14ac:dyDescent="0.2">
      <c r="A195" s="20">
        <v>193</v>
      </c>
      <c r="B195" s="20">
        <v>2015</v>
      </c>
      <c r="C195" s="21" t="s">
        <v>214</v>
      </c>
      <c r="D195" s="20" t="s">
        <v>18</v>
      </c>
      <c r="E195" s="41" t="str">
        <f t="shared" si="2"/>
        <v>Chateau de Meursault, Bourgogne, du Chateau Pinot Noir</v>
      </c>
      <c r="F195" s="26" t="s">
        <v>269</v>
      </c>
      <c r="G195" s="20" t="s">
        <v>19</v>
      </c>
      <c r="H195" s="20">
        <v>12</v>
      </c>
      <c r="I195" s="20" t="s">
        <v>49</v>
      </c>
      <c r="J195" s="20" t="s">
        <v>22</v>
      </c>
      <c r="K195" s="42">
        <v>150</v>
      </c>
      <c r="L195" s="42">
        <v>200</v>
      </c>
      <c r="M195" s="31" t="s">
        <v>52</v>
      </c>
      <c r="N195" s="26" t="s">
        <v>82</v>
      </c>
      <c r="AA195" s="15" t="s">
        <v>268</v>
      </c>
      <c r="AB195" s="37" t="s">
        <v>805</v>
      </c>
    </row>
    <row r="196" spans="1:28" s="16" customFormat="1" ht="12" customHeight="1" x14ac:dyDescent="0.2">
      <c r="A196" s="20">
        <v>194</v>
      </c>
      <c r="B196" s="20">
        <v>2016</v>
      </c>
      <c r="C196" s="21" t="s">
        <v>214</v>
      </c>
      <c r="D196" s="20" t="s">
        <v>18</v>
      </c>
      <c r="E196" s="41" t="str">
        <f t="shared" ref="E196:E259" si="3">HYPERLINK(AB196,AA196)</f>
        <v>Laroze de Drouhin, Gevrey-Chambertin, Pinot Noir</v>
      </c>
      <c r="F196" s="26" t="s">
        <v>271</v>
      </c>
      <c r="G196" s="20" t="s">
        <v>19</v>
      </c>
      <c r="H196" s="20">
        <v>12</v>
      </c>
      <c r="I196" s="20" t="s">
        <v>49</v>
      </c>
      <c r="J196" s="20" t="s">
        <v>22</v>
      </c>
      <c r="K196" s="42">
        <v>340</v>
      </c>
      <c r="L196" s="42">
        <v>420</v>
      </c>
      <c r="M196" s="31" t="s">
        <v>52</v>
      </c>
      <c r="N196" s="26" t="s">
        <v>82</v>
      </c>
      <c r="AA196" s="15" t="s">
        <v>270</v>
      </c>
      <c r="AB196" s="37" t="s">
        <v>806</v>
      </c>
    </row>
    <row r="197" spans="1:28" s="16" customFormat="1" ht="12" customHeight="1" x14ac:dyDescent="0.2">
      <c r="A197" s="20">
        <v>195</v>
      </c>
      <c r="B197" s="20">
        <v>2016</v>
      </c>
      <c r="C197" s="21" t="s">
        <v>214</v>
      </c>
      <c r="D197" s="20" t="s">
        <v>18</v>
      </c>
      <c r="E197" s="41" t="str">
        <f t="shared" si="3"/>
        <v>Chateau de Meursault, Bourgogne, du Chateau Pinot Noir</v>
      </c>
      <c r="F197" s="26" t="s">
        <v>269</v>
      </c>
      <c r="G197" s="20" t="s">
        <v>19</v>
      </c>
      <c r="H197" s="20">
        <v>12</v>
      </c>
      <c r="I197" s="20" t="s">
        <v>49</v>
      </c>
      <c r="J197" s="20" t="s">
        <v>22</v>
      </c>
      <c r="K197" s="42">
        <v>150</v>
      </c>
      <c r="L197" s="42">
        <v>200</v>
      </c>
      <c r="M197" s="31" t="s">
        <v>52</v>
      </c>
      <c r="N197" s="26" t="s">
        <v>82</v>
      </c>
      <c r="AA197" s="15" t="s">
        <v>268</v>
      </c>
      <c r="AB197" s="37" t="s">
        <v>807</v>
      </c>
    </row>
    <row r="198" spans="1:28" ht="12" customHeight="1" x14ac:dyDescent="0.2">
      <c r="A198" s="20">
        <v>196</v>
      </c>
      <c r="B198" s="20">
        <v>2017</v>
      </c>
      <c r="C198" s="21" t="s">
        <v>214</v>
      </c>
      <c r="D198" s="20" t="s">
        <v>18</v>
      </c>
      <c r="E198" s="41" t="str">
        <f t="shared" si="3"/>
        <v>Thibault Liger-Belair, Nuits-Saint-Georges Premier Cru, Les Saint-Georges - In Bond</v>
      </c>
      <c r="F198" s="26" t="s">
        <v>273</v>
      </c>
      <c r="G198" s="20" t="s">
        <v>19</v>
      </c>
      <c r="H198" s="20">
        <v>6</v>
      </c>
      <c r="I198" s="20" t="s">
        <v>49</v>
      </c>
      <c r="J198" s="29" t="s">
        <v>46</v>
      </c>
      <c r="K198" s="42">
        <v>280</v>
      </c>
      <c r="L198" s="42">
        <v>380</v>
      </c>
      <c r="M198" s="33"/>
      <c r="N198" s="26"/>
      <c r="AA198" s="15" t="s">
        <v>272</v>
      </c>
      <c r="AB198" s="39" t="s">
        <v>808</v>
      </c>
    </row>
    <row r="199" spans="1:28" ht="12" customHeight="1" x14ac:dyDescent="0.2">
      <c r="A199" s="20">
        <v>197</v>
      </c>
      <c r="B199" s="20">
        <v>2018</v>
      </c>
      <c r="C199" s="21" t="s">
        <v>214</v>
      </c>
      <c r="D199" s="20" t="s">
        <v>18</v>
      </c>
      <c r="E199" s="41" t="str">
        <f t="shared" si="3"/>
        <v>Frederic Esmonin, Gevrey-Chambertin Premier Cru, Estournelles-Saint-Jacques - In Bond</v>
      </c>
      <c r="F199" s="26" t="s">
        <v>275</v>
      </c>
      <c r="G199" s="20" t="s">
        <v>19</v>
      </c>
      <c r="H199" s="20">
        <v>3</v>
      </c>
      <c r="I199" s="20" t="s">
        <v>49</v>
      </c>
      <c r="J199" s="29" t="s">
        <v>46</v>
      </c>
      <c r="K199" s="42">
        <v>140</v>
      </c>
      <c r="L199" s="42">
        <v>180</v>
      </c>
      <c r="M199" s="31"/>
      <c r="N199" s="26"/>
      <c r="AA199" s="15" t="s">
        <v>274</v>
      </c>
      <c r="AB199" s="39" t="s">
        <v>809</v>
      </c>
    </row>
    <row r="200" spans="1:28" s="16" customFormat="1" ht="12" customHeight="1" x14ac:dyDescent="0.2">
      <c r="A200" s="20">
        <v>198</v>
      </c>
      <c r="B200" s="20">
        <v>2018</v>
      </c>
      <c r="C200" s="21" t="s">
        <v>214</v>
      </c>
      <c r="D200" s="20" t="s">
        <v>18</v>
      </c>
      <c r="E200" s="41" t="str">
        <f t="shared" si="3"/>
        <v>Domaine Julien Gerard &amp; Fils, Aloxe-Corton Premier Cru, Les Valozieres (Magnums)</v>
      </c>
      <c r="F200" s="26" t="s">
        <v>277</v>
      </c>
      <c r="G200" s="20" t="s">
        <v>38</v>
      </c>
      <c r="H200" s="20">
        <v>6</v>
      </c>
      <c r="I200" s="20" t="s">
        <v>49</v>
      </c>
      <c r="J200" s="20" t="s">
        <v>22</v>
      </c>
      <c r="K200" s="42">
        <v>240</v>
      </c>
      <c r="L200" s="42">
        <v>320</v>
      </c>
      <c r="M200" s="31" t="s">
        <v>165</v>
      </c>
      <c r="N200" s="26" t="s">
        <v>82</v>
      </c>
      <c r="AA200" s="15" t="s">
        <v>276</v>
      </c>
      <c r="AB200" s="37" t="s">
        <v>810</v>
      </c>
    </row>
    <row r="201" spans="1:28" ht="12" customHeight="1" x14ac:dyDescent="0.2">
      <c r="A201" s="20">
        <v>199</v>
      </c>
      <c r="B201" s="20">
        <v>2019</v>
      </c>
      <c r="C201" s="21" t="s">
        <v>214</v>
      </c>
      <c r="D201" s="20" t="s">
        <v>18</v>
      </c>
      <c r="E201" s="41" t="str">
        <f t="shared" si="3"/>
        <v>Henri Magnien, Gevrey-Chambertin Premier Cru, Les Cazetiers - In Bond</v>
      </c>
      <c r="F201" s="26" t="s">
        <v>279</v>
      </c>
      <c r="G201" s="20" t="s">
        <v>19</v>
      </c>
      <c r="H201" s="20">
        <v>6</v>
      </c>
      <c r="I201" s="20" t="s">
        <v>49</v>
      </c>
      <c r="J201" s="29" t="s">
        <v>46</v>
      </c>
      <c r="K201" s="42">
        <v>300</v>
      </c>
      <c r="L201" s="42">
        <v>380</v>
      </c>
      <c r="M201" s="33"/>
      <c r="N201" s="26"/>
      <c r="AA201" s="15" t="s">
        <v>278</v>
      </c>
      <c r="AB201" s="39" t="s">
        <v>811</v>
      </c>
    </row>
    <row r="202" spans="1:28" ht="12" customHeight="1" x14ac:dyDescent="0.2">
      <c r="A202" s="20">
        <v>200</v>
      </c>
      <c r="B202" s="20">
        <v>2019</v>
      </c>
      <c r="C202" s="21" t="s">
        <v>214</v>
      </c>
      <c r="D202" s="20" t="s">
        <v>18</v>
      </c>
      <c r="E202" s="41" t="str">
        <f t="shared" si="3"/>
        <v>Lignier-Michelot, Morey-Saint-Denis Premier Cru, Les Chenevery - In Bond</v>
      </c>
      <c r="F202" s="26" t="s">
        <v>281</v>
      </c>
      <c r="G202" s="20" t="s">
        <v>19</v>
      </c>
      <c r="H202" s="20">
        <v>6</v>
      </c>
      <c r="I202" s="20" t="s">
        <v>49</v>
      </c>
      <c r="J202" s="29" t="s">
        <v>46</v>
      </c>
      <c r="K202" s="42">
        <v>240</v>
      </c>
      <c r="L202" s="42">
        <v>280</v>
      </c>
      <c r="M202" s="31"/>
      <c r="N202" s="26"/>
      <c r="AA202" s="15" t="s">
        <v>280</v>
      </c>
      <c r="AB202" s="39" t="s">
        <v>812</v>
      </c>
    </row>
    <row r="203" spans="1:28" ht="12" customHeight="1" x14ac:dyDescent="0.2">
      <c r="A203" s="20">
        <v>201</v>
      </c>
      <c r="B203" s="20">
        <v>2019</v>
      </c>
      <c r="C203" s="21" t="s">
        <v>214</v>
      </c>
      <c r="D203" s="20" t="s">
        <v>18</v>
      </c>
      <c r="E203" s="41" t="str">
        <f t="shared" si="3"/>
        <v>Domaine Anne-Francoise Gros, Vosne-Romanee, Aux Reas - In Bond</v>
      </c>
      <c r="F203" s="26" t="s">
        <v>283</v>
      </c>
      <c r="G203" s="20" t="s">
        <v>19</v>
      </c>
      <c r="H203" s="20">
        <v>6</v>
      </c>
      <c r="I203" s="20" t="s">
        <v>49</v>
      </c>
      <c r="J203" s="29" t="s">
        <v>46</v>
      </c>
      <c r="K203" s="42">
        <v>400</v>
      </c>
      <c r="L203" s="42">
        <v>500</v>
      </c>
      <c r="M203" s="31"/>
      <c r="N203" s="26"/>
      <c r="O203" s="17"/>
      <c r="P203" s="17"/>
      <c r="Q203" s="17"/>
      <c r="R203" s="17"/>
      <c r="S203" s="17"/>
      <c r="T203" s="17"/>
      <c r="U203" s="17"/>
      <c r="V203" s="17"/>
      <c r="W203" s="17"/>
      <c r="X203" s="17"/>
      <c r="Y203" s="17"/>
      <c r="Z203" s="17"/>
      <c r="AA203" s="15" t="s">
        <v>282</v>
      </c>
      <c r="AB203" s="38" t="s">
        <v>813</v>
      </c>
    </row>
    <row r="204" spans="1:28" ht="12" customHeight="1" x14ac:dyDescent="0.2">
      <c r="A204" s="20">
        <v>202</v>
      </c>
      <c r="B204" s="20">
        <v>2019</v>
      </c>
      <c r="C204" s="21" t="s">
        <v>214</v>
      </c>
      <c r="D204" s="20" t="s">
        <v>18</v>
      </c>
      <c r="E204" s="41" t="str">
        <f t="shared" si="3"/>
        <v>Prieure Roch, Nuits-Saint-Georges Premier Cru - In Bond</v>
      </c>
      <c r="F204" s="26" t="s">
        <v>285</v>
      </c>
      <c r="G204" s="20" t="s">
        <v>19</v>
      </c>
      <c r="H204" s="20">
        <v>6</v>
      </c>
      <c r="I204" s="20" t="s">
        <v>49</v>
      </c>
      <c r="J204" s="29" t="s">
        <v>46</v>
      </c>
      <c r="K204" s="42">
        <v>1000</v>
      </c>
      <c r="L204" s="42">
        <v>1500</v>
      </c>
      <c r="M204" s="31" t="s">
        <v>165</v>
      </c>
      <c r="N204" s="26"/>
      <c r="AA204" s="15" t="s">
        <v>284</v>
      </c>
      <c r="AB204" s="39" t="s">
        <v>814</v>
      </c>
    </row>
    <row r="205" spans="1:28" ht="12" customHeight="1" x14ac:dyDescent="0.2">
      <c r="A205" s="20">
        <v>203</v>
      </c>
      <c r="B205" s="20">
        <v>2019</v>
      </c>
      <c r="C205" s="21" t="s">
        <v>214</v>
      </c>
      <c r="D205" s="20" t="s">
        <v>18</v>
      </c>
      <c r="E205" s="41" t="str">
        <f t="shared" si="3"/>
        <v>Jean-Claude Ramonet, Chassagne-Montrachet Premier Cru, Morgeot Rouge - In Bond</v>
      </c>
      <c r="F205" s="26" t="s">
        <v>287</v>
      </c>
      <c r="G205" s="20" t="s">
        <v>19</v>
      </c>
      <c r="H205" s="20">
        <v>6</v>
      </c>
      <c r="I205" s="20" t="s">
        <v>49</v>
      </c>
      <c r="J205" s="29" t="s">
        <v>46</v>
      </c>
      <c r="K205" s="42">
        <v>380</v>
      </c>
      <c r="L205" s="42">
        <v>480</v>
      </c>
      <c r="M205" s="31"/>
      <c r="N205" s="26"/>
      <c r="AA205" s="15" t="s">
        <v>286</v>
      </c>
      <c r="AB205" s="39" t="s">
        <v>815</v>
      </c>
    </row>
    <row r="206" spans="1:28" ht="12" customHeight="1" x14ac:dyDescent="0.2">
      <c r="A206" s="20">
        <v>204</v>
      </c>
      <c r="B206" s="20">
        <v>2019</v>
      </c>
      <c r="C206" s="21" t="s">
        <v>214</v>
      </c>
      <c r="D206" s="20" t="s">
        <v>18</v>
      </c>
      <c r="E206" s="41" t="str">
        <f t="shared" si="3"/>
        <v>Bernard Dugat-Py, Gevrey-Chambertin, Vieilles Vignes - In Bond</v>
      </c>
      <c r="F206" s="26" t="s">
        <v>217</v>
      </c>
      <c r="G206" s="20" t="s">
        <v>19</v>
      </c>
      <c r="H206" s="20">
        <v>6</v>
      </c>
      <c r="I206" s="20" t="s">
        <v>49</v>
      </c>
      <c r="J206" s="29" t="s">
        <v>46</v>
      </c>
      <c r="K206" s="42">
        <v>360</v>
      </c>
      <c r="L206" s="42">
        <v>460</v>
      </c>
      <c r="M206" s="31"/>
      <c r="N206" s="26"/>
      <c r="AA206" s="15" t="s">
        <v>288</v>
      </c>
      <c r="AB206" s="39" t="s">
        <v>816</v>
      </c>
    </row>
    <row r="207" spans="1:28" ht="12" customHeight="1" x14ac:dyDescent="0.2">
      <c r="A207" s="20">
        <v>205</v>
      </c>
      <c r="B207" s="20">
        <v>2019</v>
      </c>
      <c r="C207" s="21" t="s">
        <v>214</v>
      </c>
      <c r="D207" s="20" t="s">
        <v>18</v>
      </c>
      <c r="E207" s="41" t="str">
        <f t="shared" si="3"/>
        <v>Prieure Roch, Ladoix, Le Clou Rouge - In Bond</v>
      </c>
      <c r="F207" s="26" t="s">
        <v>285</v>
      </c>
      <c r="G207" s="20" t="s">
        <v>19</v>
      </c>
      <c r="H207" s="20">
        <v>3</v>
      </c>
      <c r="I207" s="20" t="s">
        <v>49</v>
      </c>
      <c r="J207" s="29" t="s">
        <v>46</v>
      </c>
      <c r="K207" s="42">
        <v>400</v>
      </c>
      <c r="L207" s="42">
        <v>500</v>
      </c>
      <c r="M207" s="31"/>
      <c r="N207" s="26"/>
      <c r="AA207" s="15" t="s">
        <v>289</v>
      </c>
      <c r="AB207" s="39" t="s">
        <v>817</v>
      </c>
    </row>
    <row r="208" spans="1:28" ht="12" customHeight="1" x14ac:dyDescent="0.2">
      <c r="A208" s="20">
        <v>206</v>
      </c>
      <c r="B208" s="20">
        <v>2020</v>
      </c>
      <c r="C208" s="21" t="s">
        <v>214</v>
      </c>
      <c r="D208" s="20" t="s">
        <v>18</v>
      </c>
      <c r="E208" s="41" t="str">
        <f t="shared" si="3"/>
        <v>Bernard Dugat-Py, Charmes-Chambertin Grand Cru - In Bond</v>
      </c>
      <c r="F208" s="26" t="s">
        <v>217</v>
      </c>
      <c r="G208" s="20" t="s">
        <v>19</v>
      </c>
      <c r="H208" s="20">
        <v>3</v>
      </c>
      <c r="I208" s="20" t="s">
        <v>49</v>
      </c>
      <c r="J208" s="29" t="s">
        <v>46</v>
      </c>
      <c r="K208" s="42">
        <v>800</v>
      </c>
      <c r="L208" s="42">
        <v>1200</v>
      </c>
      <c r="M208" s="31"/>
      <c r="N208" s="26"/>
      <c r="AA208" s="15" t="s">
        <v>290</v>
      </c>
      <c r="AB208" s="39" t="s">
        <v>818</v>
      </c>
    </row>
    <row r="209" spans="1:28" ht="12" customHeight="1" x14ac:dyDescent="0.2">
      <c r="A209" s="20">
        <v>207</v>
      </c>
      <c r="B209" s="20">
        <v>2020</v>
      </c>
      <c r="C209" s="21" t="s">
        <v>214</v>
      </c>
      <c r="D209" s="20" t="s">
        <v>18</v>
      </c>
      <c r="E209" s="41" t="str">
        <f t="shared" si="3"/>
        <v>Ballot Millot, Volnay Premier Cru, Santenots - In Bond</v>
      </c>
      <c r="F209" s="26" t="s">
        <v>292</v>
      </c>
      <c r="G209" s="20" t="s">
        <v>19</v>
      </c>
      <c r="H209" s="20">
        <v>6</v>
      </c>
      <c r="I209" s="20" t="s">
        <v>49</v>
      </c>
      <c r="J209" s="29" t="s">
        <v>46</v>
      </c>
      <c r="K209" s="42">
        <v>280</v>
      </c>
      <c r="L209" s="42">
        <v>340</v>
      </c>
      <c r="M209" s="31"/>
      <c r="N209" s="26"/>
      <c r="AA209" s="15" t="s">
        <v>291</v>
      </c>
      <c r="AB209" s="39" t="s">
        <v>819</v>
      </c>
    </row>
    <row r="210" spans="1:28" s="16" customFormat="1" ht="12" customHeight="1" x14ac:dyDescent="0.2">
      <c r="A210" s="20">
        <v>208</v>
      </c>
      <c r="B210" s="20">
        <v>2020</v>
      </c>
      <c r="C210" s="21" t="s">
        <v>214</v>
      </c>
      <c r="D210" s="20" t="s">
        <v>18</v>
      </c>
      <c r="E210" s="41" t="str">
        <f t="shared" si="3"/>
        <v>Vaudoisey-Creusefond, Pommard Premier Cru, Les Charmots</v>
      </c>
      <c r="F210" s="26" t="s">
        <v>294</v>
      </c>
      <c r="G210" s="20" t="s">
        <v>19</v>
      </c>
      <c r="H210" s="20">
        <v>12</v>
      </c>
      <c r="I210" s="20" t="s">
        <v>49</v>
      </c>
      <c r="J210" s="20" t="s">
        <v>22</v>
      </c>
      <c r="K210" s="42">
        <v>280</v>
      </c>
      <c r="L210" s="42">
        <v>380</v>
      </c>
      <c r="M210" s="31"/>
      <c r="N210" s="26" t="s">
        <v>243</v>
      </c>
      <c r="AA210" s="15" t="s">
        <v>293</v>
      </c>
      <c r="AB210" s="37" t="s">
        <v>820</v>
      </c>
    </row>
    <row r="211" spans="1:28" ht="12" customHeight="1" x14ac:dyDescent="0.2">
      <c r="A211" s="20">
        <v>209</v>
      </c>
      <c r="B211" s="20">
        <v>2020</v>
      </c>
      <c r="C211" s="21" t="s">
        <v>214</v>
      </c>
      <c r="D211" s="20" t="s">
        <v>18</v>
      </c>
      <c r="E211" s="41" t="str">
        <f t="shared" si="3"/>
        <v>Bernard Dugat-Py, Gevrey-Chambertin, Vieilles Vignes - In Bond</v>
      </c>
      <c r="F211" s="26" t="s">
        <v>217</v>
      </c>
      <c r="G211" s="20" t="s">
        <v>19</v>
      </c>
      <c r="H211" s="20">
        <v>6</v>
      </c>
      <c r="I211" s="20" t="s">
        <v>49</v>
      </c>
      <c r="J211" s="29" t="s">
        <v>46</v>
      </c>
      <c r="K211" s="42">
        <v>360</v>
      </c>
      <c r="L211" s="42">
        <v>460</v>
      </c>
      <c r="M211" s="31"/>
      <c r="N211" s="26"/>
      <c r="AA211" s="15" t="s">
        <v>288</v>
      </c>
      <c r="AB211" s="39" t="s">
        <v>821</v>
      </c>
    </row>
    <row r="212" spans="1:28" ht="12" customHeight="1" x14ac:dyDescent="0.2">
      <c r="A212" s="20">
        <v>210</v>
      </c>
      <c r="B212" s="20">
        <v>2020</v>
      </c>
      <c r="C212" s="21" t="s">
        <v>214</v>
      </c>
      <c r="D212" s="20" t="s">
        <v>18</v>
      </c>
      <c r="E212" s="41" t="str">
        <f t="shared" si="3"/>
        <v>Domaine Denis Bachelet, Gevrey-Chambertin, Vieilles Vignes - In Bond</v>
      </c>
      <c r="F212" s="26" t="s">
        <v>296</v>
      </c>
      <c r="G212" s="20" t="s">
        <v>19</v>
      </c>
      <c r="H212" s="20">
        <v>6</v>
      </c>
      <c r="I212" s="20" t="s">
        <v>49</v>
      </c>
      <c r="J212" s="29" t="s">
        <v>46</v>
      </c>
      <c r="K212" s="42">
        <v>380</v>
      </c>
      <c r="L212" s="42">
        <v>480</v>
      </c>
      <c r="M212" s="31"/>
      <c r="N212" s="26"/>
      <c r="O212" s="17"/>
      <c r="P212" s="17"/>
      <c r="Q212" s="17"/>
      <c r="R212" s="17"/>
      <c r="S212" s="17"/>
      <c r="T212" s="17"/>
      <c r="U212" s="17"/>
      <c r="V212" s="17"/>
      <c r="W212" s="17"/>
      <c r="X212" s="17"/>
      <c r="Y212" s="17"/>
      <c r="Z212" s="17"/>
      <c r="AA212" s="15" t="s">
        <v>295</v>
      </c>
      <c r="AB212" s="38" t="s">
        <v>822</v>
      </c>
    </row>
    <row r="213" spans="1:28" ht="12" customHeight="1" x14ac:dyDescent="0.2">
      <c r="A213" s="20">
        <v>211</v>
      </c>
      <c r="B213" s="20">
        <v>2020</v>
      </c>
      <c r="C213" s="21" t="s">
        <v>214</v>
      </c>
      <c r="D213" s="20" t="s">
        <v>18</v>
      </c>
      <c r="E213" s="41" t="str">
        <f t="shared" si="3"/>
        <v>Thibault Liger-Belair, Chambolle-Musigny, Vieilles Vignes - In Bond</v>
      </c>
      <c r="F213" s="26" t="s">
        <v>273</v>
      </c>
      <c r="G213" s="20" t="s">
        <v>19</v>
      </c>
      <c r="H213" s="20">
        <v>12</v>
      </c>
      <c r="I213" s="20" t="s">
        <v>49</v>
      </c>
      <c r="J213" s="29" t="s">
        <v>46</v>
      </c>
      <c r="K213" s="42">
        <v>500</v>
      </c>
      <c r="L213" s="42">
        <v>600</v>
      </c>
      <c r="M213" s="31"/>
      <c r="N213" s="26"/>
      <c r="AA213" s="15" t="s">
        <v>297</v>
      </c>
      <c r="AB213" s="39" t="s">
        <v>823</v>
      </c>
    </row>
    <row r="214" spans="1:28" ht="12" customHeight="1" x14ac:dyDescent="0.2">
      <c r="A214" s="20">
        <v>212</v>
      </c>
      <c r="B214" s="20">
        <v>2020</v>
      </c>
      <c r="C214" s="21" t="s">
        <v>214</v>
      </c>
      <c r="D214" s="20" t="s">
        <v>18</v>
      </c>
      <c r="E214" s="41" t="str">
        <f t="shared" si="3"/>
        <v>Jean Foillard, Morgon, Cote du Py - In Bond</v>
      </c>
      <c r="F214" s="26" t="s">
        <v>299</v>
      </c>
      <c r="G214" s="20" t="s">
        <v>19</v>
      </c>
      <c r="H214" s="20">
        <v>12</v>
      </c>
      <c r="I214" s="20" t="s">
        <v>49</v>
      </c>
      <c r="J214" s="29" t="s">
        <v>46</v>
      </c>
      <c r="K214" s="42">
        <v>260</v>
      </c>
      <c r="L214" s="42">
        <v>340</v>
      </c>
      <c r="M214" s="31"/>
      <c r="N214" s="26"/>
      <c r="AA214" s="15" t="s">
        <v>298</v>
      </c>
      <c r="AB214" s="39" t="s">
        <v>824</v>
      </c>
    </row>
    <row r="215" spans="1:28" s="16" customFormat="1" ht="12" customHeight="1" x14ac:dyDescent="0.2">
      <c r="A215" s="20">
        <v>213</v>
      </c>
      <c r="B215" s="20">
        <v>2022</v>
      </c>
      <c r="C215" s="21" t="s">
        <v>214</v>
      </c>
      <c r="D215" s="20" t="s">
        <v>18</v>
      </c>
      <c r="E215" s="41" t="str">
        <f t="shared" si="3"/>
        <v>Domaine Georges Roumier, Bourgogne, Rouge</v>
      </c>
      <c r="F215" s="26" t="s">
        <v>301</v>
      </c>
      <c r="G215" s="20" t="s">
        <v>19</v>
      </c>
      <c r="H215" s="20">
        <v>3</v>
      </c>
      <c r="I215" s="20" t="s">
        <v>49</v>
      </c>
      <c r="J215" s="20" t="s">
        <v>22</v>
      </c>
      <c r="K215" s="42">
        <v>300</v>
      </c>
      <c r="L215" s="42">
        <v>400</v>
      </c>
      <c r="M215" s="31"/>
      <c r="N215" s="26"/>
      <c r="AA215" s="15" t="s">
        <v>300</v>
      </c>
      <c r="AB215" s="37" t="s">
        <v>825</v>
      </c>
    </row>
    <row r="216" spans="1:28" ht="12" customHeight="1" x14ac:dyDescent="0.2">
      <c r="A216" s="20">
        <v>214</v>
      </c>
      <c r="B216" s="20">
        <v>2022</v>
      </c>
      <c r="C216" s="21" t="s">
        <v>214</v>
      </c>
      <c r="D216" s="20" t="s">
        <v>18</v>
      </c>
      <c r="E216" s="41" t="str">
        <f t="shared" si="3"/>
        <v>Mark Haisma, Gevrey-Chambertin Premier Cru</v>
      </c>
      <c r="F216" s="26" t="s">
        <v>303</v>
      </c>
      <c r="G216" s="20" t="s">
        <v>19</v>
      </c>
      <c r="H216" s="20">
        <v>6</v>
      </c>
      <c r="I216" s="20" t="s">
        <v>49</v>
      </c>
      <c r="J216" s="20" t="s">
        <v>22</v>
      </c>
      <c r="K216" s="42">
        <v>180</v>
      </c>
      <c r="L216" s="42">
        <v>240</v>
      </c>
      <c r="M216" s="31"/>
      <c r="N216" s="26"/>
      <c r="AA216" s="15" t="s">
        <v>302</v>
      </c>
      <c r="AB216" s="39" t="s">
        <v>826</v>
      </c>
    </row>
    <row r="217" spans="1:28" ht="12" customHeight="1" x14ac:dyDescent="0.2">
      <c r="A217" s="20">
        <v>215</v>
      </c>
      <c r="B217" s="20">
        <v>2022</v>
      </c>
      <c r="C217" s="21" t="s">
        <v>214</v>
      </c>
      <c r="D217" s="20" t="s">
        <v>18</v>
      </c>
      <c r="E217" s="41" t="str">
        <f t="shared" si="3"/>
        <v>Mark Haisma, Gevrey-Chambertin Premier Cru</v>
      </c>
      <c r="F217" s="26" t="s">
        <v>303</v>
      </c>
      <c r="G217" s="20" t="s">
        <v>19</v>
      </c>
      <c r="H217" s="20">
        <v>6</v>
      </c>
      <c r="I217" s="20" t="s">
        <v>49</v>
      </c>
      <c r="J217" s="20" t="s">
        <v>22</v>
      </c>
      <c r="K217" s="42">
        <v>280</v>
      </c>
      <c r="L217" s="42">
        <v>380</v>
      </c>
      <c r="M217" s="31"/>
      <c r="N217" s="26"/>
      <c r="AA217" s="15" t="s">
        <v>302</v>
      </c>
      <c r="AB217" s="39" t="s">
        <v>827</v>
      </c>
    </row>
    <row r="218" spans="1:28" ht="12" customHeight="1" x14ac:dyDescent="0.2">
      <c r="A218" s="20">
        <v>216</v>
      </c>
      <c r="B218" s="20">
        <v>2022</v>
      </c>
      <c r="C218" s="21" t="s">
        <v>214</v>
      </c>
      <c r="D218" s="20" t="s">
        <v>18</v>
      </c>
      <c r="E218" s="41" t="str">
        <f t="shared" si="3"/>
        <v>Mark Haisma, Morey-Saint-Denis Premier Cru, Les Chaffots</v>
      </c>
      <c r="F218" s="26" t="s">
        <v>303</v>
      </c>
      <c r="G218" s="20" t="s">
        <v>19</v>
      </c>
      <c r="H218" s="20">
        <v>6</v>
      </c>
      <c r="I218" s="20" t="s">
        <v>49</v>
      </c>
      <c r="J218" s="20" t="s">
        <v>22</v>
      </c>
      <c r="K218" s="42">
        <v>180</v>
      </c>
      <c r="L218" s="42">
        <v>240</v>
      </c>
      <c r="M218" s="31"/>
      <c r="N218" s="26"/>
      <c r="AA218" s="15" t="s">
        <v>304</v>
      </c>
      <c r="AB218" s="39" t="s">
        <v>828</v>
      </c>
    </row>
    <row r="219" spans="1:28" s="16" customFormat="1" ht="12" customHeight="1" x14ac:dyDescent="0.2">
      <c r="A219" s="20">
        <v>217</v>
      </c>
      <c r="B219" s="20">
        <v>2022</v>
      </c>
      <c r="C219" s="21" t="s">
        <v>214</v>
      </c>
      <c r="D219" s="20" t="s">
        <v>18</v>
      </c>
      <c r="E219" s="41" t="str">
        <f t="shared" si="3"/>
        <v>Domaine Jean Vaudoisey, Bourgogne, Pinot Noir</v>
      </c>
      <c r="F219" s="26" t="s">
        <v>306</v>
      </c>
      <c r="G219" s="20" t="s">
        <v>19</v>
      </c>
      <c r="H219" s="20">
        <v>12</v>
      </c>
      <c r="I219" s="20" t="s">
        <v>49</v>
      </c>
      <c r="J219" s="20" t="s">
        <v>22</v>
      </c>
      <c r="K219" s="42">
        <v>140</v>
      </c>
      <c r="L219" s="42">
        <v>180</v>
      </c>
      <c r="M219" s="31" t="s">
        <v>52</v>
      </c>
      <c r="N219" s="26" t="s">
        <v>243</v>
      </c>
      <c r="AA219" s="15" t="s">
        <v>305</v>
      </c>
      <c r="AB219" s="37" t="s">
        <v>829</v>
      </c>
    </row>
    <row r="220" spans="1:28" ht="12" customHeight="1" x14ac:dyDescent="0.2">
      <c r="A220" s="20">
        <v>218</v>
      </c>
      <c r="B220" s="20">
        <v>2022</v>
      </c>
      <c r="C220" s="21" t="s">
        <v>214</v>
      </c>
      <c r="D220" s="20" t="s">
        <v>18</v>
      </c>
      <c r="E220" s="41" t="str">
        <f t="shared" si="3"/>
        <v>Theo Dancer Roc Breia Pinot Noir, Vin de France - In Bond</v>
      </c>
      <c r="F220" s="26" t="s">
        <v>308</v>
      </c>
      <c r="G220" s="20" t="s">
        <v>19</v>
      </c>
      <c r="H220" s="20">
        <v>6</v>
      </c>
      <c r="I220" s="20" t="s">
        <v>49</v>
      </c>
      <c r="J220" s="29" t="s">
        <v>46</v>
      </c>
      <c r="K220" s="42">
        <v>200</v>
      </c>
      <c r="L220" s="42">
        <v>280</v>
      </c>
      <c r="M220" s="31"/>
      <c r="N220" s="26"/>
      <c r="O220" s="17"/>
      <c r="P220" s="17"/>
      <c r="Q220" s="17"/>
      <c r="R220" s="17"/>
      <c r="S220" s="17"/>
      <c r="T220" s="17"/>
      <c r="U220" s="17"/>
      <c r="V220" s="17"/>
      <c r="W220" s="17"/>
      <c r="X220" s="17"/>
      <c r="Y220" s="17"/>
      <c r="Z220" s="17"/>
      <c r="AA220" s="15" t="s">
        <v>307</v>
      </c>
      <c r="AB220" s="38" t="s">
        <v>830</v>
      </c>
    </row>
    <row r="221" spans="1:28" s="16" customFormat="1" ht="12" customHeight="1" x14ac:dyDescent="0.2">
      <c r="A221" s="20">
        <v>219</v>
      </c>
      <c r="B221" s="20" t="s">
        <v>54</v>
      </c>
      <c r="C221" s="21" t="s">
        <v>214</v>
      </c>
      <c r="D221" s="20" t="s">
        <v>18</v>
      </c>
      <c r="E221" s="41" t="str">
        <f t="shared" si="3"/>
        <v>1967/1972 Mixed Lot of Grand &amp; Premier Cru Burgundy</v>
      </c>
      <c r="F221" s="26"/>
      <c r="G221" s="20" t="s">
        <v>19</v>
      </c>
      <c r="H221" s="20">
        <v>8</v>
      </c>
      <c r="I221" s="20" t="s">
        <v>20</v>
      </c>
      <c r="J221" s="20" t="s">
        <v>22</v>
      </c>
      <c r="K221" s="42">
        <v>300</v>
      </c>
      <c r="L221" s="42">
        <v>500</v>
      </c>
      <c r="M221" s="30" t="s">
        <v>310</v>
      </c>
      <c r="N221" s="26" t="s">
        <v>27</v>
      </c>
      <c r="AA221" s="15" t="s">
        <v>309</v>
      </c>
      <c r="AB221" s="37" t="s">
        <v>831</v>
      </c>
    </row>
    <row r="222" spans="1:28" s="16" customFormat="1" ht="12" customHeight="1" x14ac:dyDescent="0.2">
      <c r="A222" s="20">
        <v>220</v>
      </c>
      <c r="B222" s="20" t="s">
        <v>54</v>
      </c>
      <c r="C222" s="21" t="s">
        <v>214</v>
      </c>
      <c r="D222" s="20" t="s">
        <v>18</v>
      </c>
      <c r="E222" s="41" t="str">
        <f t="shared" si="3"/>
        <v>1983/2019 A Fine Mixed Lot of Burgundy</v>
      </c>
      <c r="F222" s="26"/>
      <c r="G222" s="20" t="s">
        <v>19</v>
      </c>
      <c r="H222" s="20">
        <v>12</v>
      </c>
      <c r="I222" s="20" t="s">
        <v>20</v>
      </c>
      <c r="J222" s="20" t="s">
        <v>22</v>
      </c>
      <c r="K222" s="42">
        <v>380</v>
      </c>
      <c r="L222" s="42">
        <v>550</v>
      </c>
      <c r="M222" s="30" t="s">
        <v>312</v>
      </c>
      <c r="N222" s="26" t="s">
        <v>27</v>
      </c>
      <c r="AA222" s="15" t="s">
        <v>311</v>
      </c>
      <c r="AB222" s="37" t="s">
        <v>832</v>
      </c>
    </row>
    <row r="223" spans="1:28" s="16" customFormat="1" ht="12" customHeight="1" x14ac:dyDescent="0.2">
      <c r="A223" s="20">
        <v>221</v>
      </c>
      <c r="B223" s="20" t="s">
        <v>54</v>
      </c>
      <c r="C223" s="21" t="s">
        <v>214</v>
      </c>
      <c r="D223" s="20" t="s">
        <v>18</v>
      </c>
      <c r="E223" s="41" t="str">
        <f t="shared" si="3"/>
        <v>2002/2005 Mixed Lot of Red Burgundy</v>
      </c>
      <c r="F223" s="26"/>
      <c r="G223" s="20" t="s">
        <v>19</v>
      </c>
      <c r="H223" s="20">
        <v>8</v>
      </c>
      <c r="I223" s="20" t="s">
        <v>20</v>
      </c>
      <c r="J223" s="20" t="s">
        <v>22</v>
      </c>
      <c r="K223" s="42">
        <v>380</v>
      </c>
      <c r="L223" s="42">
        <v>480</v>
      </c>
      <c r="M223" s="30" t="s">
        <v>314</v>
      </c>
      <c r="N223" s="26"/>
      <c r="AA223" s="15" t="s">
        <v>313</v>
      </c>
      <c r="AB223" s="37" t="s">
        <v>833</v>
      </c>
    </row>
    <row r="224" spans="1:28" s="16" customFormat="1" ht="12" customHeight="1" x14ac:dyDescent="0.2">
      <c r="A224" s="20">
        <v>222</v>
      </c>
      <c r="B224" s="20" t="s">
        <v>54</v>
      </c>
      <c r="C224" s="21" t="s">
        <v>214</v>
      </c>
      <c r="D224" s="20" t="s">
        <v>18</v>
      </c>
      <c r="E224" s="41" t="str">
        <f t="shared" si="3"/>
        <v>2008/2012 Mixed Lot of Burgundy</v>
      </c>
      <c r="F224" s="26"/>
      <c r="G224" s="20" t="s">
        <v>19</v>
      </c>
      <c r="H224" s="20">
        <v>4</v>
      </c>
      <c r="I224" s="20" t="s">
        <v>20</v>
      </c>
      <c r="J224" s="20" t="s">
        <v>22</v>
      </c>
      <c r="K224" s="42">
        <v>200</v>
      </c>
      <c r="L224" s="42">
        <v>300</v>
      </c>
      <c r="M224" s="30" t="s">
        <v>316</v>
      </c>
      <c r="N224" s="26" t="s">
        <v>82</v>
      </c>
      <c r="AA224" s="15" t="s">
        <v>315</v>
      </c>
      <c r="AB224" s="37" t="s">
        <v>834</v>
      </c>
    </row>
    <row r="225" spans="1:28" s="16" customFormat="1" ht="12" customHeight="1" x14ac:dyDescent="0.2">
      <c r="A225" s="20">
        <v>223</v>
      </c>
      <c r="B225" s="20" t="s">
        <v>54</v>
      </c>
      <c r="C225" s="21" t="s">
        <v>214</v>
      </c>
      <c r="D225" s="20" t="s">
        <v>18</v>
      </c>
      <c r="E225" s="41" t="str">
        <f t="shared" si="3"/>
        <v>2010/2019 Mixed Lot of Gevrey Chambertin</v>
      </c>
      <c r="F225" s="26"/>
      <c r="G225" s="20" t="s">
        <v>19</v>
      </c>
      <c r="H225" s="20">
        <v>12</v>
      </c>
      <c r="I225" s="20" t="s">
        <v>20</v>
      </c>
      <c r="J225" s="20" t="s">
        <v>22</v>
      </c>
      <c r="K225" s="42">
        <v>240</v>
      </c>
      <c r="L225" s="42">
        <v>340</v>
      </c>
      <c r="M225" s="30" t="s">
        <v>318</v>
      </c>
      <c r="N225" s="26"/>
      <c r="AA225" s="15" t="s">
        <v>317</v>
      </c>
      <c r="AB225" s="37" t="s">
        <v>835</v>
      </c>
    </row>
    <row r="226" spans="1:28" s="16" customFormat="1" ht="12" customHeight="1" x14ac:dyDescent="0.2">
      <c r="A226" s="20">
        <v>224</v>
      </c>
      <c r="B226" s="20" t="s">
        <v>54</v>
      </c>
      <c r="C226" s="21" t="s">
        <v>214</v>
      </c>
      <c r="D226" s="20" t="s">
        <v>18</v>
      </c>
      <c r="E226" s="41" t="str">
        <f t="shared" si="3"/>
        <v>2015/2019 Mixed Lot of Gevrey Chambertin</v>
      </c>
      <c r="F226" s="26"/>
      <c r="G226" s="20" t="s">
        <v>19</v>
      </c>
      <c r="H226" s="20">
        <v>12</v>
      </c>
      <c r="I226" s="20" t="s">
        <v>20</v>
      </c>
      <c r="J226" s="20" t="s">
        <v>22</v>
      </c>
      <c r="K226" s="42">
        <v>240</v>
      </c>
      <c r="L226" s="42">
        <v>340</v>
      </c>
      <c r="M226" s="30" t="s">
        <v>320</v>
      </c>
      <c r="N226" s="26"/>
      <c r="AA226" s="15" t="s">
        <v>319</v>
      </c>
      <c r="AB226" s="37" t="s">
        <v>836</v>
      </c>
    </row>
    <row r="227" spans="1:28" s="16" customFormat="1" ht="12" customHeight="1" x14ac:dyDescent="0.2">
      <c r="A227" s="20">
        <v>225</v>
      </c>
      <c r="B227" s="20">
        <v>1991</v>
      </c>
      <c r="C227" s="21" t="s">
        <v>214</v>
      </c>
      <c r="D227" s="20" t="s">
        <v>78</v>
      </c>
      <c r="E227" s="41" t="str">
        <f t="shared" si="3"/>
        <v>Domaine Bachelet Ramonet, Bienvenues-Batard-Montrachet Grand Cru</v>
      </c>
      <c r="F227" s="26" t="s">
        <v>322</v>
      </c>
      <c r="G227" s="20" t="s">
        <v>19</v>
      </c>
      <c r="H227" s="20">
        <v>6</v>
      </c>
      <c r="I227" s="20" t="s">
        <v>20</v>
      </c>
      <c r="J227" s="20" t="s">
        <v>22</v>
      </c>
      <c r="K227" s="42">
        <v>900</v>
      </c>
      <c r="L227" s="42">
        <v>1400</v>
      </c>
      <c r="M227" s="31" t="s">
        <v>323</v>
      </c>
      <c r="N227" s="26" t="s">
        <v>27</v>
      </c>
      <c r="AA227" s="15" t="s">
        <v>321</v>
      </c>
      <c r="AB227" s="37" t="s">
        <v>837</v>
      </c>
    </row>
    <row r="228" spans="1:28" s="16" customFormat="1" ht="12" customHeight="1" x14ac:dyDescent="0.2">
      <c r="A228" s="20">
        <v>226</v>
      </c>
      <c r="B228" s="20">
        <v>1991</v>
      </c>
      <c r="C228" s="21" t="s">
        <v>214</v>
      </c>
      <c r="D228" s="20" t="s">
        <v>78</v>
      </c>
      <c r="E228" s="41" t="str">
        <f t="shared" si="3"/>
        <v>Domaine Bachelet Ramonet, Chassagne-Montrachet Premier Cru, Les Ruchottes</v>
      </c>
      <c r="F228" s="26" t="s">
        <v>322</v>
      </c>
      <c r="G228" s="20" t="s">
        <v>19</v>
      </c>
      <c r="H228" s="20">
        <v>6</v>
      </c>
      <c r="I228" s="20" t="s">
        <v>20</v>
      </c>
      <c r="J228" s="20" t="s">
        <v>22</v>
      </c>
      <c r="K228" s="42">
        <v>380</v>
      </c>
      <c r="L228" s="42">
        <v>600</v>
      </c>
      <c r="M228" s="31" t="s">
        <v>325</v>
      </c>
      <c r="N228" s="26" t="s">
        <v>27</v>
      </c>
      <c r="AA228" s="15" t="s">
        <v>324</v>
      </c>
      <c r="AB228" s="37" t="s">
        <v>838</v>
      </c>
    </row>
    <row r="229" spans="1:28" s="16" customFormat="1" ht="12" customHeight="1" x14ac:dyDescent="0.2">
      <c r="A229" s="20">
        <v>227</v>
      </c>
      <c r="B229" s="20">
        <v>2005</v>
      </c>
      <c r="C229" s="21" t="s">
        <v>214</v>
      </c>
      <c r="D229" s="20" t="s">
        <v>78</v>
      </c>
      <c r="E229" s="41" t="str">
        <f t="shared" si="3"/>
        <v>Domaine Henri Boillot, Puligny-Montrachet - In Bond</v>
      </c>
      <c r="F229" s="26" t="s">
        <v>327</v>
      </c>
      <c r="G229" s="20" t="s">
        <v>19</v>
      </c>
      <c r="H229" s="20">
        <v>12</v>
      </c>
      <c r="I229" s="20" t="s">
        <v>49</v>
      </c>
      <c r="J229" s="29" t="s">
        <v>46</v>
      </c>
      <c r="K229" s="42">
        <v>300</v>
      </c>
      <c r="L229" s="42">
        <v>400</v>
      </c>
      <c r="M229" s="31"/>
      <c r="N229" s="26"/>
      <c r="AA229" s="15" t="s">
        <v>326</v>
      </c>
      <c r="AB229" s="37" t="s">
        <v>839</v>
      </c>
    </row>
    <row r="230" spans="1:28" s="16" customFormat="1" ht="12" customHeight="1" x14ac:dyDescent="0.2">
      <c r="A230" s="20">
        <v>228</v>
      </c>
      <c r="B230" s="20">
        <v>2005</v>
      </c>
      <c r="C230" s="21" t="s">
        <v>214</v>
      </c>
      <c r="D230" s="20" t="s">
        <v>78</v>
      </c>
      <c r="E230" s="41" t="str">
        <f t="shared" si="3"/>
        <v>Domaine Henri Boillot, Puligny-Montrachet - In Bond</v>
      </c>
      <c r="F230" s="26" t="s">
        <v>327</v>
      </c>
      <c r="G230" s="20" t="s">
        <v>19</v>
      </c>
      <c r="H230" s="20">
        <v>12</v>
      </c>
      <c r="I230" s="20" t="s">
        <v>49</v>
      </c>
      <c r="J230" s="29" t="s">
        <v>46</v>
      </c>
      <c r="K230" s="42">
        <v>300</v>
      </c>
      <c r="L230" s="42">
        <v>400</v>
      </c>
      <c r="M230" s="31"/>
      <c r="N230" s="26"/>
      <c r="AA230" s="15" t="s">
        <v>326</v>
      </c>
      <c r="AB230" s="37" t="s">
        <v>840</v>
      </c>
    </row>
    <row r="231" spans="1:28" s="16" customFormat="1" ht="12" customHeight="1" x14ac:dyDescent="0.2">
      <c r="A231" s="20">
        <v>229</v>
      </c>
      <c r="B231" s="20">
        <v>2013</v>
      </c>
      <c r="C231" s="21" t="s">
        <v>214</v>
      </c>
      <c r="D231" s="20" t="s">
        <v>78</v>
      </c>
      <c r="E231" s="41" t="str">
        <f t="shared" si="3"/>
        <v>Domaine Roulot, Meursault Premier Cru, Les Boucheres</v>
      </c>
      <c r="F231" s="26" t="s">
        <v>329</v>
      </c>
      <c r="G231" s="20" t="s">
        <v>19</v>
      </c>
      <c r="H231" s="20">
        <v>3</v>
      </c>
      <c r="I231" s="20" t="s">
        <v>49</v>
      </c>
      <c r="J231" s="20" t="s">
        <v>22</v>
      </c>
      <c r="K231" s="42">
        <v>1000</v>
      </c>
      <c r="L231" s="42">
        <v>1300</v>
      </c>
      <c r="M231" s="31" t="s">
        <v>330</v>
      </c>
      <c r="N231" s="26"/>
      <c r="AA231" s="15" t="s">
        <v>328</v>
      </c>
      <c r="AB231" s="37" t="s">
        <v>841</v>
      </c>
    </row>
    <row r="232" spans="1:28" s="16" customFormat="1" ht="12" customHeight="1" x14ac:dyDescent="0.2">
      <c r="A232" s="20">
        <v>230</v>
      </c>
      <c r="B232" s="20">
        <v>2014</v>
      </c>
      <c r="C232" s="21" t="s">
        <v>214</v>
      </c>
      <c r="D232" s="20" t="s">
        <v>78</v>
      </c>
      <c r="E232" s="41" t="str">
        <f t="shared" si="3"/>
        <v>Bachelet-Monnot, Puligny-Montrachet Premier Cru, Les Folatieres - In Bond</v>
      </c>
      <c r="F232" s="26" t="s">
        <v>332</v>
      </c>
      <c r="G232" s="20" t="s">
        <v>19</v>
      </c>
      <c r="H232" s="20">
        <v>6</v>
      </c>
      <c r="I232" s="20" t="s">
        <v>49</v>
      </c>
      <c r="J232" s="29" t="s">
        <v>46</v>
      </c>
      <c r="K232" s="42">
        <v>500</v>
      </c>
      <c r="L232" s="42">
        <v>700</v>
      </c>
      <c r="M232" s="31" t="s">
        <v>325</v>
      </c>
      <c r="N232" s="26"/>
      <c r="AA232" s="15" t="s">
        <v>331</v>
      </c>
      <c r="AB232" s="37" t="s">
        <v>842</v>
      </c>
    </row>
    <row r="233" spans="1:28" s="16" customFormat="1" ht="12" customHeight="1" x14ac:dyDescent="0.2">
      <c r="A233" s="20">
        <v>231</v>
      </c>
      <c r="B233" s="20">
        <v>2014</v>
      </c>
      <c r="C233" s="21" t="s">
        <v>214</v>
      </c>
      <c r="D233" s="20" t="s">
        <v>78</v>
      </c>
      <c r="E233" s="41" t="str">
        <f t="shared" si="3"/>
        <v>Domaine Roger Belland, Criots-Batard-Montrachet Grand Cru</v>
      </c>
      <c r="F233" s="26" t="s">
        <v>334</v>
      </c>
      <c r="G233" s="20" t="s">
        <v>19</v>
      </c>
      <c r="H233" s="20">
        <v>5</v>
      </c>
      <c r="I233" s="20" t="s">
        <v>20</v>
      </c>
      <c r="J233" s="20" t="s">
        <v>22</v>
      </c>
      <c r="K233" s="42">
        <v>800</v>
      </c>
      <c r="L233" s="42">
        <v>1200</v>
      </c>
      <c r="M233" s="31"/>
      <c r="N233" s="26" t="s">
        <v>243</v>
      </c>
      <c r="AA233" s="15" t="s">
        <v>333</v>
      </c>
      <c r="AB233" s="37" t="s">
        <v>843</v>
      </c>
    </row>
    <row r="234" spans="1:28" ht="12" customHeight="1" x14ac:dyDescent="0.2">
      <c r="A234" s="20">
        <v>232</v>
      </c>
      <c r="B234" s="20">
        <v>2015</v>
      </c>
      <c r="C234" s="21" t="s">
        <v>214</v>
      </c>
      <c r="D234" s="20" t="s">
        <v>78</v>
      </c>
      <c r="E234" s="41" t="str">
        <f t="shared" si="3"/>
        <v>Domaine de la Bongran, Vire-Clesse - In Bond</v>
      </c>
      <c r="F234" s="26"/>
      <c r="G234" s="20" t="s">
        <v>19</v>
      </c>
      <c r="H234" s="20">
        <v>12</v>
      </c>
      <c r="I234" s="20" t="s">
        <v>49</v>
      </c>
      <c r="J234" s="29" t="s">
        <v>46</v>
      </c>
      <c r="K234" s="42">
        <v>220</v>
      </c>
      <c r="L234" s="42">
        <v>260</v>
      </c>
      <c r="M234" s="31" t="s">
        <v>325</v>
      </c>
      <c r="N234" s="26"/>
      <c r="O234" s="17"/>
      <c r="P234" s="17"/>
      <c r="Q234" s="17"/>
      <c r="R234" s="17"/>
      <c r="S234" s="17"/>
      <c r="T234" s="17"/>
      <c r="U234" s="17"/>
      <c r="V234" s="17"/>
      <c r="W234" s="17"/>
      <c r="X234" s="17"/>
      <c r="Y234" s="17"/>
      <c r="Z234" s="17"/>
      <c r="AA234" s="15" t="s">
        <v>335</v>
      </c>
      <c r="AB234" s="38" t="s">
        <v>844</v>
      </c>
    </row>
    <row r="235" spans="1:28" s="16" customFormat="1" ht="12" customHeight="1" x14ac:dyDescent="0.2">
      <c r="A235" s="20">
        <v>233</v>
      </c>
      <c r="B235" s="20">
        <v>2015</v>
      </c>
      <c r="C235" s="21" t="s">
        <v>214</v>
      </c>
      <c r="D235" s="20" t="s">
        <v>78</v>
      </c>
      <c r="E235" s="41" t="str">
        <f t="shared" si="3"/>
        <v>Domaine Roger Belland, Criots-Batard-Montrachet Grand Cru</v>
      </c>
      <c r="F235" s="26" t="s">
        <v>334</v>
      </c>
      <c r="G235" s="20" t="s">
        <v>19</v>
      </c>
      <c r="H235" s="20">
        <v>3</v>
      </c>
      <c r="I235" s="20" t="s">
        <v>20</v>
      </c>
      <c r="J235" s="20" t="s">
        <v>22</v>
      </c>
      <c r="K235" s="42">
        <v>600</v>
      </c>
      <c r="L235" s="42">
        <v>800</v>
      </c>
      <c r="M235" s="31"/>
      <c r="N235" s="26" t="s">
        <v>243</v>
      </c>
      <c r="AA235" s="15" t="s">
        <v>333</v>
      </c>
      <c r="AB235" s="37" t="s">
        <v>845</v>
      </c>
    </row>
    <row r="236" spans="1:28" s="16" customFormat="1" ht="12" customHeight="1" x14ac:dyDescent="0.2">
      <c r="A236" s="20">
        <v>234</v>
      </c>
      <c r="B236" s="20">
        <v>2016</v>
      </c>
      <c r="C236" s="21" t="s">
        <v>214</v>
      </c>
      <c r="D236" s="20" t="s">
        <v>78</v>
      </c>
      <c r="E236" s="41" t="str">
        <f t="shared" si="3"/>
        <v>Domaine Leflaive, Macon, Verze</v>
      </c>
      <c r="F236" s="26" t="s">
        <v>337</v>
      </c>
      <c r="G236" s="20" t="s">
        <v>19</v>
      </c>
      <c r="H236" s="20">
        <v>12</v>
      </c>
      <c r="I236" s="20" t="s">
        <v>49</v>
      </c>
      <c r="J236" s="20" t="s">
        <v>22</v>
      </c>
      <c r="K236" s="42">
        <v>380</v>
      </c>
      <c r="L236" s="42">
        <v>480</v>
      </c>
      <c r="M236" s="31" t="s">
        <v>325</v>
      </c>
      <c r="N236" s="26" t="s">
        <v>82</v>
      </c>
      <c r="AA236" s="15" t="s">
        <v>336</v>
      </c>
      <c r="AB236" s="37" t="s">
        <v>846</v>
      </c>
    </row>
    <row r="237" spans="1:28" s="16" customFormat="1" ht="12.75" x14ac:dyDescent="0.2">
      <c r="A237" s="20">
        <v>235</v>
      </c>
      <c r="B237" s="20">
        <v>2017</v>
      </c>
      <c r="C237" s="21" t="s">
        <v>214</v>
      </c>
      <c r="D237" s="20" t="s">
        <v>78</v>
      </c>
      <c r="E237" s="41" t="str">
        <f t="shared" si="3"/>
        <v>Pierre-Yves Colin-Morey, Pernand-Vergelesses, Sous Fretille</v>
      </c>
      <c r="F237" s="26" t="s">
        <v>339</v>
      </c>
      <c r="G237" s="20" t="s">
        <v>19</v>
      </c>
      <c r="H237" s="20">
        <v>3</v>
      </c>
      <c r="I237" s="20" t="s">
        <v>49</v>
      </c>
      <c r="J237" s="20" t="s">
        <v>22</v>
      </c>
      <c r="K237" s="42">
        <v>180</v>
      </c>
      <c r="L237" s="42">
        <v>220</v>
      </c>
      <c r="M237" s="26"/>
      <c r="N237" s="26"/>
      <c r="AA237" s="15" t="s">
        <v>338</v>
      </c>
      <c r="AB237" s="37" t="s">
        <v>847</v>
      </c>
    </row>
    <row r="238" spans="1:28" s="16" customFormat="1" ht="12" customHeight="1" x14ac:dyDescent="0.2">
      <c r="A238" s="20">
        <v>236</v>
      </c>
      <c r="B238" s="20">
        <v>2017</v>
      </c>
      <c r="C238" s="21" t="s">
        <v>214</v>
      </c>
      <c r="D238" s="20" t="s">
        <v>78</v>
      </c>
      <c r="E238" s="41" t="str">
        <f t="shared" si="3"/>
        <v>Pierre-Yves Colin-Morey, Puligny-Montrachet Premier Cru, La Garenne</v>
      </c>
      <c r="F238" s="26" t="s">
        <v>339</v>
      </c>
      <c r="G238" s="20" t="s">
        <v>19</v>
      </c>
      <c r="H238" s="20">
        <v>6</v>
      </c>
      <c r="I238" s="20" t="s">
        <v>49</v>
      </c>
      <c r="J238" s="20" t="s">
        <v>22</v>
      </c>
      <c r="K238" s="42">
        <v>800</v>
      </c>
      <c r="L238" s="42">
        <v>1200</v>
      </c>
      <c r="M238" s="34" t="s">
        <v>341</v>
      </c>
      <c r="N238" s="26"/>
      <c r="AA238" s="15" t="s">
        <v>340</v>
      </c>
      <c r="AB238" s="37" t="s">
        <v>848</v>
      </c>
    </row>
    <row r="239" spans="1:28" s="16" customFormat="1" ht="12" customHeight="1" x14ac:dyDescent="0.2">
      <c r="A239" s="20">
        <v>237</v>
      </c>
      <c r="B239" s="20">
        <v>2017</v>
      </c>
      <c r="C239" s="21" t="s">
        <v>214</v>
      </c>
      <c r="D239" s="20" t="s">
        <v>78</v>
      </c>
      <c r="E239" s="41" t="str">
        <f t="shared" si="3"/>
        <v>Pierre-Yves Colin-Morey, Chassagne-Montrachet Premier Cru, Les Baudines</v>
      </c>
      <c r="F239" s="26" t="s">
        <v>339</v>
      </c>
      <c r="G239" s="20" t="s">
        <v>19</v>
      </c>
      <c r="H239" s="20">
        <v>6</v>
      </c>
      <c r="I239" s="20" t="s">
        <v>49</v>
      </c>
      <c r="J239" s="20" t="s">
        <v>22</v>
      </c>
      <c r="K239" s="42">
        <v>800</v>
      </c>
      <c r="L239" s="42">
        <v>1200</v>
      </c>
      <c r="M239" s="31" t="s">
        <v>325</v>
      </c>
      <c r="N239" s="26"/>
      <c r="AA239" s="15" t="s">
        <v>342</v>
      </c>
      <c r="AB239" s="37" t="s">
        <v>849</v>
      </c>
    </row>
    <row r="240" spans="1:28" s="16" customFormat="1" ht="12" customHeight="1" x14ac:dyDescent="0.2">
      <c r="A240" s="20">
        <v>238</v>
      </c>
      <c r="B240" s="20">
        <v>2017</v>
      </c>
      <c r="C240" s="21" t="s">
        <v>214</v>
      </c>
      <c r="D240" s="20" t="s">
        <v>78</v>
      </c>
      <c r="E240" s="41" t="str">
        <f t="shared" si="3"/>
        <v>Domaine Leflaive, Macon, Verze Les Chenes (Magnums)</v>
      </c>
      <c r="F240" s="26" t="s">
        <v>337</v>
      </c>
      <c r="G240" s="20" t="s">
        <v>38</v>
      </c>
      <c r="H240" s="20">
        <v>4</v>
      </c>
      <c r="I240" s="20" t="s">
        <v>49</v>
      </c>
      <c r="J240" s="20" t="s">
        <v>22</v>
      </c>
      <c r="K240" s="42">
        <v>340</v>
      </c>
      <c r="L240" s="42">
        <v>420</v>
      </c>
      <c r="M240" s="31" t="s">
        <v>325</v>
      </c>
      <c r="N240" s="26" t="s">
        <v>82</v>
      </c>
      <c r="AA240" s="15" t="s">
        <v>343</v>
      </c>
      <c r="AB240" s="37" t="s">
        <v>850</v>
      </c>
    </row>
    <row r="241" spans="1:28" ht="12" customHeight="1" x14ac:dyDescent="0.2">
      <c r="A241" s="20">
        <v>239</v>
      </c>
      <c r="B241" s="20">
        <v>2018</v>
      </c>
      <c r="C241" s="21" t="s">
        <v>214</v>
      </c>
      <c r="D241" s="20" t="s">
        <v>78</v>
      </c>
      <c r="E241" s="41" t="str">
        <f t="shared" si="3"/>
        <v>Jean-Paul &amp; Benoit Droin, Chablis Grand Cru, Valmur - In Bond</v>
      </c>
      <c r="F241" s="26" t="s">
        <v>345</v>
      </c>
      <c r="G241" s="20" t="s">
        <v>19</v>
      </c>
      <c r="H241" s="20">
        <v>6</v>
      </c>
      <c r="I241" s="20" t="s">
        <v>49</v>
      </c>
      <c r="J241" s="29" t="s">
        <v>46</v>
      </c>
      <c r="K241" s="42">
        <v>300</v>
      </c>
      <c r="L241" s="42">
        <v>380</v>
      </c>
      <c r="M241" s="31" t="s">
        <v>325</v>
      </c>
      <c r="N241" s="26"/>
      <c r="AA241" s="15" t="s">
        <v>344</v>
      </c>
      <c r="AB241" s="39" t="s">
        <v>851</v>
      </c>
    </row>
    <row r="242" spans="1:28" s="16" customFormat="1" ht="12" customHeight="1" x14ac:dyDescent="0.2">
      <c r="A242" s="20">
        <v>240</v>
      </c>
      <c r="B242" s="20">
        <v>2018</v>
      </c>
      <c r="C242" s="21" t="s">
        <v>214</v>
      </c>
      <c r="D242" s="20" t="s">
        <v>78</v>
      </c>
      <c r="E242" s="41" t="str">
        <f t="shared" si="3"/>
        <v>Domaine Roger Belland, Criots-Batard-Montrachet Grand Cru</v>
      </c>
      <c r="F242" s="26" t="s">
        <v>334</v>
      </c>
      <c r="G242" s="20" t="s">
        <v>19</v>
      </c>
      <c r="H242" s="20">
        <v>3</v>
      </c>
      <c r="I242" s="20" t="s">
        <v>20</v>
      </c>
      <c r="J242" s="20" t="s">
        <v>22</v>
      </c>
      <c r="K242" s="42">
        <v>600</v>
      </c>
      <c r="L242" s="42">
        <v>800</v>
      </c>
      <c r="M242" s="31"/>
      <c r="N242" s="26" t="s">
        <v>243</v>
      </c>
      <c r="AA242" s="15" t="s">
        <v>333</v>
      </c>
      <c r="AB242" s="37" t="s">
        <v>852</v>
      </c>
    </row>
    <row r="243" spans="1:28" s="16" customFormat="1" ht="12" customHeight="1" x14ac:dyDescent="0.2">
      <c r="A243" s="20">
        <v>241</v>
      </c>
      <c r="B243" s="20">
        <v>2018</v>
      </c>
      <c r="C243" s="21" t="s">
        <v>214</v>
      </c>
      <c r="D243" s="20" t="s">
        <v>78</v>
      </c>
      <c r="E243" s="41" t="str">
        <f t="shared" si="3"/>
        <v>Domaine Leflaive, Macon, Verze Les Chenes</v>
      </c>
      <c r="F243" s="26" t="s">
        <v>337</v>
      </c>
      <c r="G243" s="20" t="s">
        <v>19</v>
      </c>
      <c r="H243" s="20">
        <v>12</v>
      </c>
      <c r="I243" s="20" t="s">
        <v>49</v>
      </c>
      <c r="J243" s="20" t="s">
        <v>22</v>
      </c>
      <c r="K243" s="42">
        <v>460</v>
      </c>
      <c r="L243" s="42">
        <v>560</v>
      </c>
      <c r="M243" s="31" t="s">
        <v>325</v>
      </c>
      <c r="N243" s="26" t="s">
        <v>82</v>
      </c>
      <c r="AA243" s="15" t="s">
        <v>346</v>
      </c>
      <c r="AB243" s="37" t="s">
        <v>853</v>
      </c>
    </row>
    <row r="244" spans="1:28" ht="12" customHeight="1" x14ac:dyDescent="0.2">
      <c r="A244" s="20">
        <v>242</v>
      </c>
      <c r="B244" s="20">
        <v>2019</v>
      </c>
      <c r="C244" s="21" t="s">
        <v>214</v>
      </c>
      <c r="D244" s="20" t="s">
        <v>78</v>
      </c>
      <c r="E244" s="41" t="str">
        <f t="shared" si="3"/>
        <v>Jean-Paul &amp; Benoit Droin, Chablis Grand Cru, Valmur - In Bond</v>
      </c>
      <c r="F244" s="26" t="s">
        <v>345</v>
      </c>
      <c r="G244" s="20" t="s">
        <v>19</v>
      </c>
      <c r="H244" s="20">
        <v>6</v>
      </c>
      <c r="I244" s="20" t="s">
        <v>49</v>
      </c>
      <c r="J244" s="29" t="s">
        <v>46</v>
      </c>
      <c r="K244" s="42">
        <v>280</v>
      </c>
      <c r="L244" s="42">
        <v>340</v>
      </c>
      <c r="M244" s="31" t="s">
        <v>325</v>
      </c>
      <c r="N244" s="26"/>
      <c r="AA244" s="15" t="s">
        <v>344</v>
      </c>
      <c r="AB244" s="39" t="s">
        <v>854</v>
      </c>
    </row>
    <row r="245" spans="1:28" ht="12" customHeight="1" x14ac:dyDescent="0.2">
      <c r="A245" s="20">
        <v>243</v>
      </c>
      <c r="B245" s="20">
        <v>2019</v>
      </c>
      <c r="C245" s="21" t="s">
        <v>214</v>
      </c>
      <c r="D245" s="20" t="s">
        <v>78</v>
      </c>
      <c r="E245" s="41" t="str">
        <f t="shared" si="3"/>
        <v>Jeremy Arnaud Vau de Vey, Chablis Premier Cru, La Grande Chaume - In Bond</v>
      </c>
      <c r="F245" s="26" t="s">
        <v>348</v>
      </c>
      <c r="G245" s="20" t="s">
        <v>19</v>
      </c>
      <c r="H245" s="20">
        <v>6</v>
      </c>
      <c r="I245" s="20" t="s">
        <v>49</v>
      </c>
      <c r="J245" s="29" t="s">
        <v>46</v>
      </c>
      <c r="K245" s="42">
        <v>170</v>
      </c>
      <c r="L245" s="42">
        <v>220</v>
      </c>
      <c r="M245" s="31"/>
      <c r="N245" s="26"/>
      <c r="AA245" s="15" t="s">
        <v>347</v>
      </c>
      <c r="AB245" s="39" t="s">
        <v>855</v>
      </c>
    </row>
    <row r="246" spans="1:28" ht="12" customHeight="1" x14ac:dyDescent="0.2">
      <c r="A246" s="20">
        <v>244</v>
      </c>
      <c r="B246" s="20">
        <v>2019</v>
      </c>
      <c r="C246" s="21" t="s">
        <v>214</v>
      </c>
      <c r="D246" s="20" t="s">
        <v>78</v>
      </c>
      <c r="E246" s="41" t="str">
        <f t="shared" si="3"/>
        <v>Domaine de la Vougeraie, Vougeot Premier Cru, Le Clos Blanc (Magnums) - In Bond</v>
      </c>
      <c r="F246" s="26" t="s">
        <v>350</v>
      </c>
      <c r="G246" s="20" t="s">
        <v>38</v>
      </c>
      <c r="H246" s="20">
        <v>3</v>
      </c>
      <c r="I246" s="20" t="s">
        <v>49</v>
      </c>
      <c r="J246" s="29" t="s">
        <v>46</v>
      </c>
      <c r="K246" s="42">
        <v>280</v>
      </c>
      <c r="L246" s="42">
        <v>340</v>
      </c>
      <c r="M246" s="31" t="s">
        <v>325</v>
      </c>
      <c r="N246" s="26"/>
      <c r="O246" s="17"/>
      <c r="P246" s="17"/>
      <c r="Q246" s="17"/>
      <c r="R246" s="17"/>
      <c r="S246" s="17"/>
      <c r="T246" s="17"/>
      <c r="U246" s="17"/>
      <c r="V246" s="17"/>
      <c r="W246" s="17"/>
      <c r="X246" s="17"/>
      <c r="Y246" s="17"/>
      <c r="Z246" s="17"/>
      <c r="AA246" s="15" t="s">
        <v>349</v>
      </c>
      <c r="AB246" s="38" t="s">
        <v>856</v>
      </c>
    </row>
    <row r="247" spans="1:28" s="16" customFormat="1" ht="12" customHeight="1" x14ac:dyDescent="0.2">
      <c r="A247" s="20">
        <v>245</v>
      </c>
      <c r="B247" s="20">
        <v>2019</v>
      </c>
      <c r="C247" s="21" t="s">
        <v>214</v>
      </c>
      <c r="D247" s="20" t="s">
        <v>78</v>
      </c>
      <c r="E247" s="41" t="str">
        <f t="shared" si="3"/>
        <v>Pierre-Yves Colin-Morey, Saint-Aubin Premier Cru, Hommage a Marguerite</v>
      </c>
      <c r="F247" s="26" t="s">
        <v>339</v>
      </c>
      <c r="G247" s="20" t="s">
        <v>19</v>
      </c>
      <c r="H247" s="20">
        <v>6</v>
      </c>
      <c r="I247" s="20" t="s">
        <v>49</v>
      </c>
      <c r="J247" s="20" t="s">
        <v>22</v>
      </c>
      <c r="K247" s="42">
        <v>300</v>
      </c>
      <c r="L247" s="42">
        <v>500</v>
      </c>
      <c r="M247" s="31" t="s">
        <v>325</v>
      </c>
      <c r="N247" s="26"/>
      <c r="AA247" s="15" t="s">
        <v>351</v>
      </c>
      <c r="AB247" s="37" t="s">
        <v>857</v>
      </c>
    </row>
    <row r="248" spans="1:28" s="16" customFormat="1" ht="12" customHeight="1" x14ac:dyDescent="0.2">
      <c r="A248" s="20">
        <v>246</v>
      </c>
      <c r="B248" s="20">
        <v>2019</v>
      </c>
      <c r="C248" s="21" t="s">
        <v>214</v>
      </c>
      <c r="D248" s="20" t="s">
        <v>78</v>
      </c>
      <c r="E248" s="41" t="str">
        <f t="shared" si="3"/>
        <v>Pierre-Yves Colin-Morey, Chassagne-Montrachet Premier Cru, Les Baudines</v>
      </c>
      <c r="F248" s="26" t="s">
        <v>339</v>
      </c>
      <c r="G248" s="20" t="s">
        <v>19</v>
      </c>
      <c r="H248" s="20">
        <v>3</v>
      </c>
      <c r="I248" s="20" t="s">
        <v>49</v>
      </c>
      <c r="J248" s="20" t="s">
        <v>22</v>
      </c>
      <c r="K248" s="42">
        <v>600</v>
      </c>
      <c r="L248" s="42">
        <v>800</v>
      </c>
      <c r="M248" s="31" t="s">
        <v>325</v>
      </c>
      <c r="N248" s="26"/>
      <c r="AA248" s="15" t="s">
        <v>342</v>
      </c>
      <c r="AB248" s="37" t="s">
        <v>858</v>
      </c>
    </row>
    <row r="249" spans="1:28" s="16" customFormat="1" ht="12" customHeight="1" x14ac:dyDescent="0.2">
      <c r="A249" s="20">
        <v>247</v>
      </c>
      <c r="B249" s="20">
        <v>2019</v>
      </c>
      <c r="C249" s="21" t="s">
        <v>214</v>
      </c>
      <c r="D249" s="20" t="s">
        <v>78</v>
      </c>
      <c r="E249" s="41" t="str">
        <f t="shared" si="3"/>
        <v>Pierre-Yves Colin-Morey, Chassagne-Montrachet Premier Cru, Morgeot Blanc</v>
      </c>
      <c r="F249" s="26" t="s">
        <v>339</v>
      </c>
      <c r="G249" s="20" t="s">
        <v>19</v>
      </c>
      <c r="H249" s="20">
        <v>2</v>
      </c>
      <c r="I249" s="20" t="s">
        <v>20</v>
      </c>
      <c r="J249" s="20" t="s">
        <v>22</v>
      </c>
      <c r="K249" s="42">
        <v>200</v>
      </c>
      <c r="L249" s="42">
        <v>300</v>
      </c>
      <c r="M249" s="31" t="s">
        <v>325</v>
      </c>
      <c r="N249" s="26"/>
      <c r="AA249" s="15" t="s">
        <v>352</v>
      </c>
      <c r="AB249" s="37" t="s">
        <v>859</v>
      </c>
    </row>
    <row r="250" spans="1:28" s="16" customFormat="1" ht="12" customHeight="1" x14ac:dyDescent="0.2">
      <c r="A250" s="20">
        <v>248</v>
      </c>
      <c r="B250" s="20">
        <v>2019</v>
      </c>
      <c r="C250" s="21" t="s">
        <v>214</v>
      </c>
      <c r="D250" s="20" t="s">
        <v>78</v>
      </c>
      <c r="E250" s="41" t="str">
        <f t="shared" si="3"/>
        <v>Vincent Dancer, Chassagne-Montrachet Premier Cru, La Romanee</v>
      </c>
      <c r="F250" s="26" t="s">
        <v>354</v>
      </c>
      <c r="G250" s="20" t="s">
        <v>19</v>
      </c>
      <c r="H250" s="20">
        <v>2</v>
      </c>
      <c r="I250" s="20" t="s">
        <v>20</v>
      </c>
      <c r="J250" s="20" t="s">
        <v>22</v>
      </c>
      <c r="K250" s="42">
        <v>380</v>
      </c>
      <c r="L250" s="42">
        <v>480</v>
      </c>
      <c r="M250" s="31" t="s">
        <v>325</v>
      </c>
      <c r="N250" s="26"/>
      <c r="AA250" s="15" t="s">
        <v>353</v>
      </c>
      <c r="AB250" s="37" t="s">
        <v>860</v>
      </c>
    </row>
    <row r="251" spans="1:28" ht="12" customHeight="1" x14ac:dyDescent="0.2">
      <c r="A251" s="20">
        <v>249</v>
      </c>
      <c r="B251" s="20">
        <v>2020</v>
      </c>
      <c r="C251" s="21" t="s">
        <v>214</v>
      </c>
      <c r="D251" s="20" t="s">
        <v>78</v>
      </c>
      <c r="E251" s="41" t="str">
        <f t="shared" si="3"/>
        <v>Jean-Paul &amp; Benoit Droin, Chablis Grand Cru, Valmur - In Bond</v>
      </c>
      <c r="F251" s="26" t="s">
        <v>345</v>
      </c>
      <c r="G251" s="20" t="s">
        <v>19</v>
      </c>
      <c r="H251" s="20">
        <v>6</v>
      </c>
      <c r="I251" s="20" t="s">
        <v>49</v>
      </c>
      <c r="J251" s="29" t="s">
        <v>46</v>
      </c>
      <c r="K251" s="42">
        <v>240</v>
      </c>
      <c r="L251" s="42">
        <v>280</v>
      </c>
      <c r="M251" s="31" t="s">
        <v>325</v>
      </c>
      <c r="N251" s="26"/>
      <c r="AA251" s="15" t="s">
        <v>344</v>
      </c>
      <c r="AB251" s="39" t="s">
        <v>861</v>
      </c>
    </row>
    <row r="252" spans="1:28" ht="12" customHeight="1" x14ac:dyDescent="0.2">
      <c r="A252" s="20">
        <v>250</v>
      </c>
      <c r="B252" s="20">
        <v>2020</v>
      </c>
      <c r="C252" s="21" t="s">
        <v>214</v>
      </c>
      <c r="D252" s="20" t="s">
        <v>78</v>
      </c>
      <c r="E252" s="41" t="str">
        <f t="shared" si="3"/>
        <v>Jeremy Arnaud Vau de Vey, Chablis Premier Cru - In Bond</v>
      </c>
      <c r="F252" s="26" t="s">
        <v>348</v>
      </c>
      <c r="G252" s="20" t="s">
        <v>19</v>
      </c>
      <c r="H252" s="20">
        <v>6</v>
      </c>
      <c r="I252" s="20" t="s">
        <v>49</v>
      </c>
      <c r="J252" s="29" t="s">
        <v>46</v>
      </c>
      <c r="K252" s="42">
        <v>170</v>
      </c>
      <c r="L252" s="42">
        <v>220</v>
      </c>
      <c r="M252" s="31"/>
      <c r="N252" s="26"/>
      <c r="AA252" s="15" t="s">
        <v>355</v>
      </c>
      <c r="AB252" s="39" t="s">
        <v>862</v>
      </c>
    </row>
    <row r="253" spans="1:28" ht="12" customHeight="1" x14ac:dyDescent="0.2">
      <c r="A253" s="20">
        <v>251</v>
      </c>
      <c r="B253" s="20">
        <v>2020</v>
      </c>
      <c r="C253" s="21" t="s">
        <v>214</v>
      </c>
      <c r="D253" s="20" t="s">
        <v>78</v>
      </c>
      <c r="E253" s="41" t="str">
        <f t="shared" si="3"/>
        <v>Jeremy Arnaud Vau de Vey, Chablis Premier Cru, La Grande Chaume - In Bond</v>
      </c>
      <c r="F253" s="26" t="s">
        <v>348</v>
      </c>
      <c r="G253" s="20" t="s">
        <v>19</v>
      </c>
      <c r="H253" s="20">
        <v>6</v>
      </c>
      <c r="I253" s="20" t="s">
        <v>49</v>
      </c>
      <c r="J253" s="29" t="s">
        <v>46</v>
      </c>
      <c r="K253" s="42">
        <v>170</v>
      </c>
      <c r="L253" s="42">
        <v>220</v>
      </c>
      <c r="M253" s="31"/>
      <c r="N253" s="26"/>
      <c r="AA253" s="15" t="s">
        <v>347</v>
      </c>
      <c r="AB253" s="39" t="s">
        <v>863</v>
      </c>
    </row>
    <row r="254" spans="1:28" ht="12" customHeight="1" x14ac:dyDescent="0.2">
      <c r="A254" s="20">
        <v>252</v>
      </c>
      <c r="B254" s="20">
        <v>2020</v>
      </c>
      <c r="C254" s="21" t="s">
        <v>214</v>
      </c>
      <c r="D254" s="20" t="s">
        <v>78</v>
      </c>
      <c r="E254" s="41" t="str">
        <f t="shared" si="3"/>
        <v>Domaine de la Vougeraie, Vougeot Premier Cru, Le Clos Blanc (Magnums) - In Bond</v>
      </c>
      <c r="F254" s="26" t="s">
        <v>350</v>
      </c>
      <c r="G254" s="20" t="s">
        <v>38</v>
      </c>
      <c r="H254" s="20">
        <v>3</v>
      </c>
      <c r="I254" s="20" t="s">
        <v>49</v>
      </c>
      <c r="J254" s="29" t="s">
        <v>46</v>
      </c>
      <c r="K254" s="42">
        <v>280</v>
      </c>
      <c r="L254" s="42">
        <v>340</v>
      </c>
      <c r="M254" s="31" t="s">
        <v>325</v>
      </c>
      <c r="N254" s="26"/>
      <c r="AA254" s="15" t="s">
        <v>349</v>
      </c>
      <c r="AB254" s="39" t="s">
        <v>864</v>
      </c>
    </row>
    <row r="255" spans="1:28" s="16" customFormat="1" ht="12" customHeight="1" x14ac:dyDescent="0.2">
      <c r="A255" s="20">
        <v>253</v>
      </c>
      <c r="B255" s="20">
        <v>2020</v>
      </c>
      <c r="C255" s="21" t="s">
        <v>214</v>
      </c>
      <c r="D255" s="20" t="s">
        <v>78</v>
      </c>
      <c r="E255" s="41" t="str">
        <f t="shared" si="3"/>
        <v>Matrot, Meursault Premier Cru, Charmes</v>
      </c>
      <c r="F255" s="26" t="s">
        <v>357</v>
      </c>
      <c r="G255" s="20" t="s">
        <v>19</v>
      </c>
      <c r="H255" s="20">
        <v>2</v>
      </c>
      <c r="I255" s="20" t="s">
        <v>20</v>
      </c>
      <c r="J255" s="20" t="s">
        <v>22</v>
      </c>
      <c r="K255" s="42">
        <v>80</v>
      </c>
      <c r="L255" s="42">
        <v>120</v>
      </c>
      <c r="M255" s="31" t="s">
        <v>325</v>
      </c>
      <c r="N255" s="26"/>
      <c r="AA255" s="15" t="s">
        <v>356</v>
      </c>
      <c r="AB255" s="37" t="s">
        <v>865</v>
      </c>
    </row>
    <row r="256" spans="1:28" ht="12" customHeight="1" x14ac:dyDescent="0.2">
      <c r="A256" s="20">
        <v>254</v>
      </c>
      <c r="B256" s="20">
        <v>2020</v>
      </c>
      <c r="C256" s="21" t="s">
        <v>214</v>
      </c>
      <c r="D256" s="20" t="s">
        <v>78</v>
      </c>
      <c r="E256" s="41" t="str">
        <f t="shared" si="3"/>
        <v>Ballot Millot, Meursault Premier Cru, Perrieres - In Bond</v>
      </c>
      <c r="F256" s="26" t="s">
        <v>292</v>
      </c>
      <c r="G256" s="20" t="s">
        <v>19</v>
      </c>
      <c r="H256" s="20">
        <v>6</v>
      </c>
      <c r="I256" s="20" t="s">
        <v>49</v>
      </c>
      <c r="J256" s="29" t="s">
        <v>46</v>
      </c>
      <c r="K256" s="42">
        <v>320</v>
      </c>
      <c r="L256" s="42">
        <v>420</v>
      </c>
      <c r="M256" s="31"/>
      <c r="N256" s="26"/>
      <c r="AA256" s="15" t="s">
        <v>358</v>
      </c>
      <c r="AB256" s="39" t="s">
        <v>866</v>
      </c>
    </row>
    <row r="257" spans="1:28" s="16" customFormat="1" ht="12" customHeight="1" x14ac:dyDescent="0.2">
      <c r="A257" s="20">
        <v>255</v>
      </c>
      <c r="B257" s="20">
        <v>2020</v>
      </c>
      <c r="C257" s="21" t="s">
        <v>214</v>
      </c>
      <c r="D257" s="20" t="s">
        <v>78</v>
      </c>
      <c r="E257" s="41" t="str">
        <f t="shared" si="3"/>
        <v>Caroline Morey, Chassagne-Montrachet Premier Cru, Les Vergers</v>
      </c>
      <c r="F257" s="26" t="s">
        <v>360</v>
      </c>
      <c r="G257" s="20" t="s">
        <v>19</v>
      </c>
      <c r="H257" s="20">
        <v>6</v>
      </c>
      <c r="I257" s="20" t="s">
        <v>49</v>
      </c>
      <c r="J257" s="20" t="s">
        <v>22</v>
      </c>
      <c r="K257" s="42">
        <v>480</v>
      </c>
      <c r="L257" s="42">
        <v>650</v>
      </c>
      <c r="M257" s="31" t="s">
        <v>325</v>
      </c>
      <c r="N257" s="26"/>
      <c r="AA257" s="15" t="s">
        <v>359</v>
      </c>
      <c r="AB257" s="37" t="s">
        <v>867</v>
      </c>
    </row>
    <row r="258" spans="1:28" s="16" customFormat="1" ht="12" customHeight="1" x14ac:dyDescent="0.2">
      <c r="A258" s="20">
        <v>256</v>
      </c>
      <c r="B258" s="20">
        <v>2020</v>
      </c>
      <c r="C258" s="21" t="s">
        <v>214</v>
      </c>
      <c r="D258" s="20" t="s">
        <v>78</v>
      </c>
      <c r="E258" s="41" t="str">
        <f t="shared" si="3"/>
        <v>Vincent Dancer, Chassagne-Montrachet Premier Cru, La Romanee</v>
      </c>
      <c r="F258" s="26" t="s">
        <v>354</v>
      </c>
      <c r="G258" s="20" t="s">
        <v>19</v>
      </c>
      <c r="H258" s="20">
        <v>2</v>
      </c>
      <c r="I258" s="20" t="s">
        <v>20</v>
      </c>
      <c r="J258" s="20" t="s">
        <v>22</v>
      </c>
      <c r="K258" s="42">
        <v>380</v>
      </c>
      <c r="L258" s="42">
        <v>480</v>
      </c>
      <c r="M258" s="31" t="s">
        <v>325</v>
      </c>
      <c r="N258" s="26"/>
      <c r="AA258" s="15" t="s">
        <v>353</v>
      </c>
      <c r="AB258" s="37" t="s">
        <v>868</v>
      </c>
    </row>
    <row r="259" spans="1:28" s="16" customFormat="1" ht="12" customHeight="1" x14ac:dyDescent="0.2">
      <c r="A259" s="20">
        <v>257</v>
      </c>
      <c r="B259" s="20">
        <v>2020</v>
      </c>
      <c r="C259" s="21" t="s">
        <v>214</v>
      </c>
      <c r="D259" s="20" t="s">
        <v>78</v>
      </c>
      <c r="E259" s="41" t="str">
        <f t="shared" si="3"/>
        <v>Domaine Leflaive, Macon, Verze</v>
      </c>
      <c r="F259" s="26" t="s">
        <v>337</v>
      </c>
      <c r="G259" s="20" t="s">
        <v>19</v>
      </c>
      <c r="H259" s="20">
        <v>12</v>
      </c>
      <c r="I259" s="20" t="s">
        <v>49</v>
      </c>
      <c r="J259" s="20" t="s">
        <v>22</v>
      </c>
      <c r="K259" s="42">
        <v>380</v>
      </c>
      <c r="L259" s="42">
        <v>480</v>
      </c>
      <c r="M259" s="31" t="s">
        <v>325</v>
      </c>
      <c r="N259" s="26" t="s">
        <v>82</v>
      </c>
      <c r="AA259" s="15" t="s">
        <v>336</v>
      </c>
      <c r="AB259" s="37" t="s">
        <v>869</v>
      </c>
    </row>
    <row r="260" spans="1:28" ht="12" customHeight="1" x14ac:dyDescent="0.2">
      <c r="A260" s="20">
        <v>258</v>
      </c>
      <c r="B260" s="20">
        <v>2021</v>
      </c>
      <c r="C260" s="21" t="s">
        <v>214</v>
      </c>
      <c r="D260" s="20" t="s">
        <v>78</v>
      </c>
      <c r="E260" s="41" t="str">
        <f t="shared" ref="E260:E323" si="4">HYPERLINK(AB260,AA260)</f>
        <v>Jean-Paul &amp; Benoit Droin, Chablis Grand Cru, Valmur - In Bond</v>
      </c>
      <c r="F260" s="26" t="s">
        <v>345</v>
      </c>
      <c r="G260" s="20" t="s">
        <v>19</v>
      </c>
      <c r="H260" s="20">
        <v>6</v>
      </c>
      <c r="I260" s="20" t="s">
        <v>49</v>
      </c>
      <c r="J260" s="29" t="s">
        <v>46</v>
      </c>
      <c r="K260" s="42">
        <v>240</v>
      </c>
      <c r="L260" s="42">
        <v>280</v>
      </c>
      <c r="M260" s="31" t="s">
        <v>325</v>
      </c>
      <c r="N260" s="26"/>
      <c r="AA260" s="15" t="s">
        <v>344</v>
      </c>
      <c r="AB260" s="39" t="s">
        <v>870</v>
      </c>
    </row>
    <row r="261" spans="1:28" ht="12" customHeight="1" x14ac:dyDescent="0.2">
      <c r="A261" s="20">
        <v>259</v>
      </c>
      <c r="B261" s="20">
        <v>2021</v>
      </c>
      <c r="C261" s="21" t="s">
        <v>214</v>
      </c>
      <c r="D261" s="20" t="s">
        <v>78</v>
      </c>
      <c r="E261" s="41" t="str">
        <f t="shared" si="4"/>
        <v>Jeremy Arnaud Vau de Vey, Chablis Premier Cru, La Grande Chaume - In Bond</v>
      </c>
      <c r="F261" s="26" t="s">
        <v>348</v>
      </c>
      <c r="G261" s="20" t="s">
        <v>19</v>
      </c>
      <c r="H261" s="20">
        <v>6</v>
      </c>
      <c r="I261" s="20" t="s">
        <v>49</v>
      </c>
      <c r="J261" s="29" t="s">
        <v>46</v>
      </c>
      <c r="K261" s="42">
        <v>170</v>
      </c>
      <c r="L261" s="42">
        <v>220</v>
      </c>
      <c r="M261" s="31"/>
      <c r="N261" s="26"/>
      <c r="AA261" s="15" t="s">
        <v>347</v>
      </c>
      <c r="AB261" s="39" t="s">
        <v>871</v>
      </c>
    </row>
    <row r="262" spans="1:28" ht="12" customHeight="1" x14ac:dyDescent="0.2">
      <c r="A262" s="20">
        <v>260</v>
      </c>
      <c r="B262" s="20">
        <v>2021</v>
      </c>
      <c r="C262" s="21" t="s">
        <v>214</v>
      </c>
      <c r="D262" s="20" t="s">
        <v>78</v>
      </c>
      <c r="E262" s="41" t="str">
        <f t="shared" si="4"/>
        <v>Domaine de la Vougeraie, Vougeot Premier Cru, Le Clos Blanc (Magnums) - In Bond</v>
      </c>
      <c r="F262" s="26" t="s">
        <v>350</v>
      </c>
      <c r="G262" s="20" t="s">
        <v>38</v>
      </c>
      <c r="H262" s="20">
        <v>3</v>
      </c>
      <c r="I262" s="20" t="s">
        <v>49</v>
      </c>
      <c r="J262" s="29" t="s">
        <v>46</v>
      </c>
      <c r="K262" s="42">
        <v>280</v>
      </c>
      <c r="L262" s="42">
        <v>340</v>
      </c>
      <c r="M262" s="31" t="s">
        <v>325</v>
      </c>
      <c r="N262" s="26"/>
      <c r="AA262" s="15" t="s">
        <v>349</v>
      </c>
      <c r="AB262" s="39" t="s">
        <v>872</v>
      </c>
    </row>
    <row r="263" spans="1:28" s="16" customFormat="1" ht="12" customHeight="1" x14ac:dyDescent="0.2">
      <c r="A263" s="20">
        <v>261</v>
      </c>
      <c r="B263" s="20">
        <v>2021</v>
      </c>
      <c r="C263" s="21" t="s">
        <v>214</v>
      </c>
      <c r="D263" s="20" t="s">
        <v>78</v>
      </c>
      <c r="E263" s="41" t="str">
        <f t="shared" si="4"/>
        <v>Caroline Morey, Chassagne-Montrachet Premier Cru</v>
      </c>
      <c r="F263" s="26" t="s">
        <v>360</v>
      </c>
      <c r="G263" s="20" t="s">
        <v>19</v>
      </c>
      <c r="H263" s="20">
        <v>3</v>
      </c>
      <c r="I263" s="20" t="s">
        <v>49</v>
      </c>
      <c r="J263" s="20" t="s">
        <v>22</v>
      </c>
      <c r="K263" s="42">
        <v>280</v>
      </c>
      <c r="L263" s="42">
        <v>380</v>
      </c>
      <c r="M263" s="31" t="s">
        <v>325</v>
      </c>
      <c r="N263" s="26"/>
      <c r="AA263" s="15" t="s">
        <v>361</v>
      </c>
      <c r="AB263" s="37" t="s">
        <v>873</v>
      </c>
    </row>
    <row r="264" spans="1:28" s="16" customFormat="1" ht="12" customHeight="1" x14ac:dyDescent="0.2">
      <c r="A264" s="20">
        <v>262</v>
      </c>
      <c r="B264" s="20">
        <v>2021</v>
      </c>
      <c r="C264" s="21" t="s">
        <v>214</v>
      </c>
      <c r="D264" s="20" t="s">
        <v>78</v>
      </c>
      <c r="E264" s="41" t="str">
        <f t="shared" si="4"/>
        <v>Pierre-Yves Colin-Morey, Chassagne-Montrachet, Vieilles Vignes</v>
      </c>
      <c r="F264" s="26" t="s">
        <v>339</v>
      </c>
      <c r="G264" s="20" t="s">
        <v>19</v>
      </c>
      <c r="H264" s="20">
        <v>3</v>
      </c>
      <c r="I264" s="20" t="s">
        <v>20</v>
      </c>
      <c r="J264" s="20" t="s">
        <v>22</v>
      </c>
      <c r="K264" s="42">
        <v>200</v>
      </c>
      <c r="L264" s="42">
        <v>300</v>
      </c>
      <c r="M264" s="31" t="s">
        <v>325</v>
      </c>
      <c r="N264" s="26"/>
      <c r="AA264" s="15" t="s">
        <v>362</v>
      </c>
      <c r="AB264" s="37" t="s">
        <v>874</v>
      </c>
    </row>
    <row r="265" spans="1:28" s="16" customFormat="1" ht="12" customHeight="1" x14ac:dyDescent="0.2">
      <c r="A265" s="20">
        <v>263</v>
      </c>
      <c r="B265" s="20">
        <v>2021</v>
      </c>
      <c r="C265" s="21" t="s">
        <v>214</v>
      </c>
      <c r="D265" s="20" t="s">
        <v>78</v>
      </c>
      <c r="E265" s="41" t="str">
        <f t="shared" si="4"/>
        <v>Caroline Morey, Chassagne-Montrachet, Les Chambres</v>
      </c>
      <c r="F265" s="26" t="s">
        <v>360</v>
      </c>
      <c r="G265" s="20" t="s">
        <v>19</v>
      </c>
      <c r="H265" s="20">
        <v>6</v>
      </c>
      <c r="I265" s="20" t="s">
        <v>49</v>
      </c>
      <c r="J265" s="20" t="s">
        <v>22</v>
      </c>
      <c r="K265" s="42">
        <v>400</v>
      </c>
      <c r="L265" s="42">
        <v>500</v>
      </c>
      <c r="M265" s="31" t="s">
        <v>325</v>
      </c>
      <c r="N265" s="26"/>
      <c r="AA265" s="15" t="s">
        <v>363</v>
      </c>
      <c r="AB265" s="37" t="s">
        <v>875</v>
      </c>
    </row>
    <row r="266" spans="1:28" s="16" customFormat="1" ht="12" customHeight="1" x14ac:dyDescent="0.2">
      <c r="A266" s="20">
        <v>264</v>
      </c>
      <c r="B266" s="20">
        <v>2021</v>
      </c>
      <c r="C266" s="21" t="s">
        <v>214</v>
      </c>
      <c r="D266" s="20" t="s">
        <v>78</v>
      </c>
      <c r="E266" s="41" t="str">
        <f t="shared" si="4"/>
        <v>Caroline Morey, Santenay, Les Cornieres Blanc</v>
      </c>
      <c r="F266" s="26" t="s">
        <v>360</v>
      </c>
      <c r="G266" s="20" t="s">
        <v>19</v>
      </c>
      <c r="H266" s="20">
        <v>6</v>
      </c>
      <c r="I266" s="20" t="s">
        <v>49</v>
      </c>
      <c r="J266" s="20" t="s">
        <v>22</v>
      </c>
      <c r="K266" s="42">
        <v>220</v>
      </c>
      <c r="L266" s="42">
        <v>280</v>
      </c>
      <c r="M266" s="34" t="s">
        <v>341</v>
      </c>
      <c r="N266" s="26"/>
      <c r="AA266" s="15" t="s">
        <v>364</v>
      </c>
      <c r="AB266" s="37" t="s">
        <v>876</v>
      </c>
    </row>
    <row r="267" spans="1:28" s="16" customFormat="1" ht="12" customHeight="1" x14ac:dyDescent="0.2">
      <c r="A267" s="20">
        <v>265</v>
      </c>
      <c r="B267" s="20">
        <v>2021</v>
      </c>
      <c r="C267" s="21" t="s">
        <v>214</v>
      </c>
      <c r="D267" s="20" t="s">
        <v>78</v>
      </c>
      <c r="E267" s="41" t="str">
        <f t="shared" si="4"/>
        <v>Domaine Leflaive, Macon, Verze</v>
      </c>
      <c r="F267" s="26" t="s">
        <v>337</v>
      </c>
      <c r="G267" s="20" t="s">
        <v>19</v>
      </c>
      <c r="H267" s="20">
        <v>12</v>
      </c>
      <c r="I267" s="20" t="s">
        <v>49</v>
      </c>
      <c r="J267" s="20" t="s">
        <v>22</v>
      </c>
      <c r="K267" s="42">
        <v>380</v>
      </c>
      <c r="L267" s="42">
        <v>480</v>
      </c>
      <c r="M267" s="31" t="s">
        <v>325</v>
      </c>
      <c r="N267" s="26" t="s">
        <v>82</v>
      </c>
      <c r="AA267" s="15" t="s">
        <v>336</v>
      </c>
      <c r="AB267" s="37" t="s">
        <v>877</v>
      </c>
    </row>
    <row r="268" spans="1:28" s="16" customFormat="1" ht="12" customHeight="1" x14ac:dyDescent="0.2">
      <c r="A268" s="20">
        <v>266</v>
      </c>
      <c r="B268" s="20">
        <v>2022</v>
      </c>
      <c r="C268" s="21" t="s">
        <v>214</v>
      </c>
      <c r="D268" s="20" t="s">
        <v>78</v>
      </c>
      <c r="E268" s="41" t="str">
        <f t="shared" si="4"/>
        <v>Herve Azo, Chablis - In Bond</v>
      </c>
      <c r="F268" s="26" t="s">
        <v>366</v>
      </c>
      <c r="G268" s="20" t="s">
        <v>19</v>
      </c>
      <c r="H268" s="20">
        <v>12</v>
      </c>
      <c r="I268" s="20" t="s">
        <v>49</v>
      </c>
      <c r="J268" s="29" t="s">
        <v>46</v>
      </c>
      <c r="K268" s="42">
        <v>120</v>
      </c>
      <c r="L268" s="42">
        <v>180</v>
      </c>
      <c r="M268" s="31"/>
      <c r="N268" s="26"/>
      <c r="AA268" s="15" t="s">
        <v>365</v>
      </c>
      <c r="AB268" s="37" t="s">
        <v>878</v>
      </c>
    </row>
    <row r="269" spans="1:28" s="16" customFormat="1" ht="12" customHeight="1" x14ac:dyDescent="0.2">
      <c r="A269" s="20">
        <v>267</v>
      </c>
      <c r="B269" s="20">
        <v>2022</v>
      </c>
      <c r="C269" s="21" t="s">
        <v>214</v>
      </c>
      <c r="D269" s="20" t="s">
        <v>78</v>
      </c>
      <c r="E269" s="41" t="str">
        <f t="shared" si="4"/>
        <v>Herve Azo, Chablis - In Bond</v>
      </c>
      <c r="F269" s="26" t="s">
        <v>366</v>
      </c>
      <c r="G269" s="20" t="s">
        <v>19</v>
      </c>
      <c r="H269" s="20">
        <v>12</v>
      </c>
      <c r="I269" s="20" t="s">
        <v>49</v>
      </c>
      <c r="J269" s="29" t="s">
        <v>46</v>
      </c>
      <c r="K269" s="42">
        <v>120</v>
      </c>
      <c r="L269" s="42">
        <v>180</v>
      </c>
      <c r="M269" s="31"/>
      <c r="N269" s="26"/>
      <c r="AA269" s="15" t="s">
        <v>365</v>
      </c>
      <c r="AB269" s="37" t="s">
        <v>879</v>
      </c>
    </row>
    <row r="270" spans="1:28" s="16" customFormat="1" ht="12" customHeight="1" x14ac:dyDescent="0.2">
      <c r="A270" s="20">
        <v>268</v>
      </c>
      <c r="B270" s="20">
        <v>2022</v>
      </c>
      <c r="C270" s="21" t="s">
        <v>214</v>
      </c>
      <c r="D270" s="20" t="s">
        <v>78</v>
      </c>
      <c r="E270" s="41" t="str">
        <f t="shared" si="4"/>
        <v>Herve Azo, Chablis - In Bond</v>
      </c>
      <c r="F270" s="26" t="s">
        <v>366</v>
      </c>
      <c r="G270" s="20" t="s">
        <v>19</v>
      </c>
      <c r="H270" s="20">
        <v>12</v>
      </c>
      <c r="I270" s="20" t="s">
        <v>49</v>
      </c>
      <c r="J270" s="29" t="s">
        <v>46</v>
      </c>
      <c r="K270" s="42">
        <v>120</v>
      </c>
      <c r="L270" s="42">
        <v>180</v>
      </c>
      <c r="M270" s="31"/>
      <c r="N270" s="26"/>
      <c r="AA270" s="15" t="s">
        <v>365</v>
      </c>
      <c r="AB270" s="37" t="s">
        <v>880</v>
      </c>
    </row>
    <row r="271" spans="1:28" ht="12" customHeight="1" x14ac:dyDescent="0.2">
      <c r="A271" s="20">
        <v>269</v>
      </c>
      <c r="B271" s="20">
        <v>2022</v>
      </c>
      <c r="C271" s="21" t="s">
        <v>214</v>
      </c>
      <c r="D271" s="20" t="s">
        <v>78</v>
      </c>
      <c r="E271" s="41" t="str">
        <f t="shared" si="4"/>
        <v>Theo Dancer Roc Breia Chardonnay, Vin de France - In Bond</v>
      </c>
      <c r="F271" s="26" t="s">
        <v>308</v>
      </c>
      <c r="G271" s="20" t="s">
        <v>19</v>
      </c>
      <c r="H271" s="20">
        <v>6</v>
      </c>
      <c r="I271" s="20" t="s">
        <v>49</v>
      </c>
      <c r="J271" s="29" t="s">
        <v>46</v>
      </c>
      <c r="K271" s="42">
        <v>150</v>
      </c>
      <c r="L271" s="42">
        <v>220</v>
      </c>
      <c r="M271" s="31"/>
      <c r="N271" s="26"/>
      <c r="AA271" s="15" t="s">
        <v>367</v>
      </c>
      <c r="AB271" s="39" t="s">
        <v>881</v>
      </c>
    </row>
    <row r="272" spans="1:28" s="16" customFormat="1" ht="12" customHeight="1" x14ac:dyDescent="0.2">
      <c r="A272" s="20">
        <v>270</v>
      </c>
      <c r="B272" s="20" t="s">
        <v>54</v>
      </c>
      <c r="C272" s="21" t="s">
        <v>214</v>
      </c>
      <c r="D272" s="20" t="s">
        <v>78</v>
      </c>
      <c r="E272" s="41" t="str">
        <f t="shared" si="4"/>
        <v>2005/2016 Mixed Case of White Burgundy</v>
      </c>
      <c r="F272" s="26"/>
      <c r="G272" s="20" t="s">
        <v>19</v>
      </c>
      <c r="H272" s="20">
        <v>10</v>
      </c>
      <c r="I272" s="20" t="s">
        <v>20</v>
      </c>
      <c r="J272" s="20" t="s">
        <v>22</v>
      </c>
      <c r="K272" s="42">
        <v>200</v>
      </c>
      <c r="L272" s="42">
        <v>300</v>
      </c>
      <c r="M272" s="30" t="s">
        <v>369</v>
      </c>
      <c r="N272" s="26" t="s">
        <v>27</v>
      </c>
      <c r="AA272" s="15" t="s">
        <v>368</v>
      </c>
      <c r="AB272" s="37" t="s">
        <v>882</v>
      </c>
    </row>
    <row r="273" spans="1:28" s="16" customFormat="1" ht="12" customHeight="1" x14ac:dyDescent="0.2">
      <c r="A273" s="20">
        <v>271</v>
      </c>
      <c r="B273" s="20" t="s">
        <v>54</v>
      </c>
      <c r="C273" s="21" t="s">
        <v>214</v>
      </c>
      <c r="D273" s="20" t="s">
        <v>611</v>
      </c>
      <c r="E273" s="41" t="str">
        <f t="shared" si="4"/>
        <v>2018/2020 Mixed Lot of Burgundy from Domaine Marquis d'Angerville</v>
      </c>
      <c r="F273" s="26"/>
      <c r="G273" s="20" t="s">
        <v>19</v>
      </c>
      <c r="H273" s="20">
        <v>2</v>
      </c>
      <c r="I273" s="20" t="s">
        <v>20</v>
      </c>
      <c r="J273" s="20" t="s">
        <v>22</v>
      </c>
      <c r="K273" s="42">
        <v>150</v>
      </c>
      <c r="L273" s="42">
        <v>220</v>
      </c>
      <c r="M273" s="31" t="s">
        <v>371</v>
      </c>
      <c r="N273" s="26"/>
      <c r="AA273" s="15" t="s">
        <v>370</v>
      </c>
      <c r="AB273" s="37" t="s">
        <v>883</v>
      </c>
    </row>
    <row r="274" spans="1:28" s="16" customFormat="1" ht="12" customHeight="1" x14ac:dyDescent="0.2">
      <c r="A274" s="20">
        <v>272</v>
      </c>
      <c r="B274" s="20">
        <v>1990</v>
      </c>
      <c r="C274" s="21" t="s">
        <v>98</v>
      </c>
      <c r="D274" s="20" t="s">
        <v>78</v>
      </c>
      <c r="E274" s="41" t="str">
        <f t="shared" si="4"/>
        <v>Clos Naudin (Foreau), Vouvray, Demi Sec</v>
      </c>
      <c r="F274" s="26" t="s">
        <v>373</v>
      </c>
      <c r="G274" s="20" t="s">
        <v>19</v>
      </c>
      <c r="H274" s="20">
        <v>7</v>
      </c>
      <c r="I274" s="20" t="s">
        <v>20</v>
      </c>
      <c r="J274" s="20" t="s">
        <v>22</v>
      </c>
      <c r="K274" s="42">
        <v>100</v>
      </c>
      <c r="L274" s="42">
        <v>200</v>
      </c>
      <c r="M274" s="31" t="s">
        <v>374</v>
      </c>
      <c r="N274" s="26" t="s">
        <v>27</v>
      </c>
      <c r="AA274" s="15" t="s">
        <v>372</v>
      </c>
      <c r="AB274" s="37" t="s">
        <v>884</v>
      </c>
    </row>
    <row r="275" spans="1:28" ht="12" customHeight="1" x14ac:dyDescent="0.2">
      <c r="A275" s="20">
        <v>273</v>
      </c>
      <c r="B275" s="20">
        <v>2018</v>
      </c>
      <c r="C275" s="21" t="s">
        <v>98</v>
      </c>
      <c r="D275" s="20" t="s">
        <v>78</v>
      </c>
      <c r="E275" s="41" t="str">
        <f t="shared" si="4"/>
        <v>Gitton Pere &amp; Fils, Pouilly-Fume, Clos Joanne D'Orion - In Bond</v>
      </c>
      <c r="F275" s="26" t="s">
        <v>376</v>
      </c>
      <c r="G275" s="20" t="s">
        <v>19</v>
      </c>
      <c r="H275" s="20">
        <v>12</v>
      </c>
      <c r="I275" s="20" t="s">
        <v>49</v>
      </c>
      <c r="J275" s="29" t="s">
        <v>46</v>
      </c>
      <c r="K275" s="42">
        <v>120</v>
      </c>
      <c r="L275" s="42">
        <v>160</v>
      </c>
      <c r="M275" s="34" t="s">
        <v>377</v>
      </c>
      <c r="N275" s="26"/>
      <c r="AA275" s="15" t="s">
        <v>375</v>
      </c>
      <c r="AB275" s="39" t="s">
        <v>885</v>
      </c>
    </row>
    <row r="276" spans="1:28" ht="12" customHeight="1" x14ac:dyDescent="0.2">
      <c r="A276" s="20">
        <v>274</v>
      </c>
      <c r="B276" s="20">
        <v>2019</v>
      </c>
      <c r="C276" s="21" t="s">
        <v>98</v>
      </c>
      <c r="D276" s="20" t="s">
        <v>78</v>
      </c>
      <c r="E276" s="41" t="str">
        <f t="shared" si="4"/>
        <v>Chateau de Bonnezeaux La Montagne Chenin - In Bond</v>
      </c>
      <c r="F276" s="26" t="s">
        <v>379</v>
      </c>
      <c r="G276" s="20" t="s">
        <v>19</v>
      </c>
      <c r="H276" s="20">
        <v>6</v>
      </c>
      <c r="I276" s="20" t="s">
        <v>49</v>
      </c>
      <c r="J276" s="29" t="s">
        <v>46</v>
      </c>
      <c r="K276" s="42">
        <v>120</v>
      </c>
      <c r="L276" s="42">
        <v>160</v>
      </c>
      <c r="M276" s="31"/>
      <c r="N276" s="26"/>
      <c r="O276" s="17"/>
      <c r="P276" s="17"/>
      <c r="Q276" s="17"/>
      <c r="R276" s="17"/>
      <c r="S276" s="17"/>
      <c r="T276" s="17"/>
      <c r="U276" s="17"/>
      <c r="V276" s="17"/>
      <c r="W276" s="17"/>
      <c r="X276" s="17"/>
      <c r="Y276" s="17"/>
      <c r="Z276" s="17"/>
      <c r="AA276" s="15" t="s">
        <v>378</v>
      </c>
      <c r="AB276" s="38" t="s">
        <v>886</v>
      </c>
    </row>
    <row r="277" spans="1:28" ht="12" customHeight="1" x14ac:dyDescent="0.2">
      <c r="A277" s="20">
        <v>275</v>
      </c>
      <c r="B277" s="20">
        <v>2019</v>
      </c>
      <c r="C277" s="21" t="s">
        <v>98</v>
      </c>
      <c r="D277" s="20" t="s">
        <v>78</v>
      </c>
      <c r="E277" s="41" t="str">
        <f t="shared" si="4"/>
        <v>Chateau de Bonnezeaux Frimas - In Bond</v>
      </c>
      <c r="F277" s="26" t="s">
        <v>379</v>
      </c>
      <c r="G277" s="20" t="s">
        <v>19</v>
      </c>
      <c r="H277" s="20">
        <v>12</v>
      </c>
      <c r="I277" s="20" t="s">
        <v>49</v>
      </c>
      <c r="J277" s="29" t="s">
        <v>46</v>
      </c>
      <c r="K277" s="42">
        <v>150</v>
      </c>
      <c r="L277" s="42">
        <v>200</v>
      </c>
      <c r="M277" s="31"/>
      <c r="N277" s="26"/>
      <c r="O277" s="17"/>
      <c r="P277" s="17"/>
      <c r="Q277" s="17"/>
      <c r="R277" s="17"/>
      <c r="S277" s="17"/>
      <c r="T277" s="17"/>
      <c r="U277" s="17"/>
      <c r="V277" s="17"/>
      <c r="W277" s="17"/>
      <c r="X277" s="17"/>
      <c r="Y277" s="17"/>
      <c r="Z277" s="17"/>
      <c r="AA277" s="15" t="s">
        <v>380</v>
      </c>
      <c r="AB277" s="38" t="s">
        <v>887</v>
      </c>
    </row>
    <row r="278" spans="1:28" ht="12" customHeight="1" x14ac:dyDescent="0.2">
      <c r="A278" s="20">
        <v>276</v>
      </c>
      <c r="B278" s="20">
        <v>2020</v>
      </c>
      <c r="C278" s="21" t="s">
        <v>98</v>
      </c>
      <c r="D278" s="20" t="s">
        <v>78</v>
      </c>
      <c r="E278" s="41" t="str">
        <f t="shared" si="4"/>
        <v>Chateau de Bonnezeaux La Minee Haut Chenin - In Bond</v>
      </c>
      <c r="F278" s="26" t="s">
        <v>379</v>
      </c>
      <c r="G278" s="20" t="s">
        <v>19</v>
      </c>
      <c r="H278" s="20">
        <v>3</v>
      </c>
      <c r="I278" s="20" t="s">
        <v>49</v>
      </c>
      <c r="J278" s="29" t="s">
        <v>46</v>
      </c>
      <c r="K278" s="42">
        <v>120</v>
      </c>
      <c r="L278" s="42">
        <v>160</v>
      </c>
      <c r="M278" s="31"/>
      <c r="N278" s="26"/>
      <c r="O278" s="17"/>
      <c r="P278" s="17"/>
      <c r="Q278" s="17"/>
      <c r="R278" s="17"/>
      <c r="S278" s="17"/>
      <c r="T278" s="17"/>
      <c r="U278" s="17"/>
      <c r="V278" s="17"/>
      <c r="W278" s="17"/>
      <c r="X278" s="17"/>
      <c r="Y278" s="17"/>
      <c r="Z278" s="17"/>
      <c r="AA278" s="15" t="s">
        <v>381</v>
      </c>
      <c r="AB278" s="38" t="s">
        <v>888</v>
      </c>
    </row>
    <row r="279" spans="1:28" ht="12" customHeight="1" x14ac:dyDescent="0.2">
      <c r="A279" s="20">
        <v>277</v>
      </c>
      <c r="B279" s="20">
        <v>2020</v>
      </c>
      <c r="C279" s="21" t="s">
        <v>98</v>
      </c>
      <c r="D279" s="20" t="s">
        <v>78</v>
      </c>
      <c r="E279" s="41" t="str">
        <f t="shared" si="4"/>
        <v>Francois Cotat, Sancerre, Grande Cote - In Bond</v>
      </c>
      <c r="F279" s="26" t="s">
        <v>383</v>
      </c>
      <c r="G279" s="20" t="s">
        <v>19</v>
      </c>
      <c r="H279" s="20">
        <v>6</v>
      </c>
      <c r="I279" s="20" t="s">
        <v>49</v>
      </c>
      <c r="J279" s="29" t="s">
        <v>46</v>
      </c>
      <c r="K279" s="42">
        <v>180</v>
      </c>
      <c r="L279" s="42">
        <v>240</v>
      </c>
      <c r="M279" s="31"/>
      <c r="N279" s="26"/>
      <c r="AA279" s="15" t="s">
        <v>382</v>
      </c>
      <c r="AB279" s="39" t="s">
        <v>889</v>
      </c>
    </row>
    <row r="280" spans="1:28" ht="12" customHeight="1" x14ac:dyDescent="0.2">
      <c r="A280" s="20">
        <v>278</v>
      </c>
      <c r="B280" s="20">
        <v>2020</v>
      </c>
      <c r="C280" s="21" t="s">
        <v>98</v>
      </c>
      <c r="D280" s="20" t="s">
        <v>78</v>
      </c>
      <c r="E280" s="41" t="str">
        <f t="shared" si="4"/>
        <v>Francois Cotat, Sancerre, Caillottes - In Bond</v>
      </c>
      <c r="F280" s="26" t="s">
        <v>383</v>
      </c>
      <c r="G280" s="20" t="s">
        <v>19</v>
      </c>
      <c r="H280" s="20">
        <v>6</v>
      </c>
      <c r="I280" s="20" t="s">
        <v>49</v>
      </c>
      <c r="J280" s="29" t="s">
        <v>46</v>
      </c>
      <c r="K280" s="42">
        <v>180</v>
      </c>
      <c r="L280" s="42">
        <v>240</v>
      </c>
      <c r="M280" s="31"/>
      <c r="N280" s="26"/>
      <c r="AA280" s="15" t="s">
        <v>384</v>
      </c>
      <c r="AB280" s="39" t="s">
        <v>890</v>
      </c>
    </row>
    <row r="281" spans="1:28" s="16" customFormat="1" ht="12" customHeight="1" x14ac:dyDescent="0.2">
      <c r="A281" s="20">
        <v>279</v>
      </c>
      <c r="B281" s="20">
        <v>1967</v>
      </c>
      <c r="C281" s="21" t="s">
        <v>387</v>
      </c>
      <c r="D281" s="20" t="s">
        <v>18</v>
      </c>
      <c r="E281" s="41" t="str">
        <f t="shared" si="4"/>
        <v>Mixed Lot of Chateauneuf du Pape ( Rayas &amp; Jaboulet)</v>
      </c>
      <c r="F281" s="26"/>
      <c r="G281" s="20" t="s">
        <v>19</v>
      </c>
      <c r="H281" s="20">
        <v>2</v>
      </c>
      <c r="I281" s="20" t="s">
        <v>20</v>
      </c>
      <c r="J281" s="20" t="s">
        <v>22</v>
      </c>
      <c r="K281" s="42">
        <v>150</v>
      </c>
      <c r="L281" s="42">
        <v>350</v>
      </c>
      <c r="M281" s="30" t="s">
        <v>386</v>
      </c>
      <c r="N281" s="26" t="s">
        <v>27</v>
      </c>
      <c r="AA281" s="15" t="s">
        <v>385</v>
      </c>
      <c r="AB281" s="37" t="s">
        <v>891</v>
      </c>
    </row>
    <row r="282" spans="1:28" s="16" customFormat="1" ht="12" customHeight="1" x14ac:dyDescent="0.2">
      <c r="A282" s="20">
        <v>280</v>
      </c>
      <c r="B282" s="20">
        <v>1988</v>
      </c>
      <c r="C282" s="21" t="s">
        <v>387</v>
      </c>
      <c r="D282" s="20" t="s">
        <v>18</v>
      </c>
      <c r="E282" s="41" t="str">
        <f t="shared" si="4"/>
        <v>Paul Jaboulet Aine, Hermitage, La Chapelle</v>
      </c>
      <c r="F282" s="26" t="s">
        <v>236</v>
      </c>
      <c r="G282" s="20" t="s">
        <v>19</v>
      </c>
      <c r="H282" s="20">
        <v>7</v>
      </c>
      <c r="I282" s="20" t="s">
        <v>20</v>
      </c>
      <c r="J282" s="20" t="s">
        <v>22</v>
      </c>
      <c r="K282" s="42">
        <v>400</v>
      </c>
      <c r="L282" s="42">
        <v>600</v>
      </c>
      <c r="M282" s="31" t="s">
        <v>389</v>
      </c>
      <c r="N282" s="26" t="s">
        <v>27</v>
      </c>
      <c r="AA282" s="15" t="s">
        <v>388</v>
      </c>
      <c r="AB282" s="37" t="s">
        <v>892</v>
      </c>
    </row>
    <row r="283" spans="1:28" s="16" customFormat="1" ht="12" customHeight="1" x14ac:dyDescent="0.2">
      <c r="A283" s="20">
        <v>281</v>
      </c>
      <c r="B283" s="20">
        <v>1993</v>
      </c>
      <c r="C283" s="21" t="s">
        <v>387</v>
      </c>
      <c r="D283" s="20" t="s">
        <v>18</v>
      </c>
      <c r="E283" s="41" t="str">
        <f t="shared" si="4"/>
        <v>Thierry Allemand, Cornas, Chaillot</v>
      </c>
      <c r="F283" s="26" t="s">
        <v>391</v>
      </c>
      <c r="G283" s="20" t="s">
        <v>19</v>
      </c>
      <c r="H283" s="20">
        <v>6</v>
      </c>
      <c r="I283" s="20" t="s">
        <v>20</v>
      </c>
      <c r="J283" s="20" t="s">
        <v>22</v>
      </c>
      <c r="K283" s="42">
        <v>800</v>
      </c>
      <c r="L283" s="42">
        <v>900</v>
      </c>
      <c r="M283" s="31"/>
      <c r="N283" s="26"/>
      <c r="AA283" s="15" t="s">
        <v>390</v>
      </c>
      <c r="AB283" s="37" t="s">
        <v>893</v>
      </c>
    </row>
    <row r="284" spans="1:28" s="16" customFormat="1" ht="12" customHeight="1" x14ac:dyDescent="0.2">
      <c r="A284" s="20">
        <v>282</v>
      </c>
      <c r="B284" s="20">
        <v>2000</v>
      </c>
      <c r="C284" s="21" t="s">
        <v>387</v>
      </c>
      <c r="D284" s="20" t="s">
        <v>18</v>
      </c>
      <c r="E284" s="41" t="str">
        <f t="shared" si="4"/>
        <v>Chateau de Beaucastel Rouge, Chateauneuf-du-Pape</v>
      </c>
      <c r="F284" s="26" t="s">
        <v>393</v>
      </c>
      <c r="G284" s="20" t="s">
        <v>19</v>
      </c>
      <c r="H284" s="20">
        <v>6</v>
      </c>
      <c r="I284" s="20" t="s">
        <v>35</v>
      </c>
      <c r="J284" s="20" t="s">
        <v>22</v>
      </c>
      <c r="K284" s="42">
        <v>300</v>
      </c>
      <c r="L284" s="42">
        <v>360</v>
      </c>
      <c r="M284" s="31"/>
      <c r="N284" s="26" t="s">
        <v>43</v>
      </c>
      <c r="AA284" s="15" t="s">
        <v>392</v>
      </c>
      <c r="AB284" s="37" t="s">
        <v>894</v>
      </c>
    </row>
    <row r="285" spans="1:28" ht="12" customHeight="1" x14ac:dyDescent="0.2">
      <c r="A285" s="20">
        <v>283</v>
      </c>
      <c r="B285" s="20">
        <v>2000</v>
      </c>
      <c r="C285" s="21" t="s">
        <v>387</v>
      </c>
      <c r="D285" s="20" t="s">
        <v>18</v>
      </c>
      <c r="E285" s="41" t="str">
        <f t="shared" si="4"/>
        <v>Chateau Rayas, Chateauneuf-du-Pape - In Bond</v>
      </c>
      <c r="F285" s="26" t="s">
        <v>395</v>
      </c>
      <c r="G285" s="20" t="s">
        <v>19</v>
      </c>
      <c r="H285" s="20">
        <v>2</v>
      </c>
      <c r="I285" s="20" t="s">
        <v>49</v>
      </c>
      <c r="J285" s="29" t="s">
        <v>46</v>
      </c>
      <c r="K285" s="42">
        <v>1000</v>
      </c>
      <c r="L285" s="42">
        <v>1500</v>
      </c>
      <c r="M285" s="31"/>
      <c r="N285" s="26"/>
      <c r="O285" s="17"/>
      <c r="P285" s="17"/>
      <c r="Q285" s="17"/>
      <c r="R285" s="17"/>
      <c r="S285" s="17"/>
      <c r="T285" s="17"/>
      <c r="U285" s="17"/>
      <c r="V285" s="17"/>
      <c r="W285" s="17"/>
      <c r="X285" s="17"/>
      <c r="Y285" s="17"/>
      <c r="Z285" s="17"/>
      <c r="AA285" s="15" t="s">
        <v>394</v>
      </c>
      <c r="AB285" s="38" t="s">
        <v>895</v>
      </c>
    </row>
    <row r="286" spans="1:28" s="16" customFormat="1" ht="12" customHeight="1" x14ac:dyDescent="0.2">
      <c r="A286" s="20">
        <v>284</v>
      </c>
      <c r="B286" s="20">
        <v>2004</v>
      </c>
      <c r="C286" s="21" t="s">
        <v>387</v>
      </c>
      <c r="D286" s="20" t="s">
        <v>18</v>
      </c>
      <c r="E286" s="41" t="str">
        <f t="shared" si="4"/>
        <v>Clos des Papes, Chateauneuf-du-Pape, Rouge - In Bond</v>
      </c>
      <c r="F286" s="26" t="s">
        <v>397</v>
      </c>
      <c r="G286" s="20" t="s">
        <v>19</v>
      </c>
      <c r="H286" s="20">
        <v>12</v>
      </c>
      <c r="I286" s="20" t="s">
        <v>49</v>
      </c>
      <c r="J286" s="29" t="s">
        <v>46</v>
      </c>
      <c r="K286" s="42">
        <v>440</v>
      </c>
      <c r="L286" s="42">
        <v>540</v>
      </c>
      <c r="M286" s="31" t="s">
        <v>52</v>
      </c>
      <c r="N286" s="26" t="s">
        <v>101</v>
      </c>
      <c r="AA286" s="15" t="s">
        <v>396</v>
      </c>
      <c r="AB286" s="37" t="s">
        <v>896</v>
      </c>
    </row>
    <row r="287" spans="1:28" ht="12" customHeight="1" x14ac:dyDescent="0.2">
      <c r="A287" s="20">
        <v>285</v>
      </c>
      <c r="B287" s="20">
        <v>2004</v>
      </c>
      <c r="C287" s="21" t="s">
        <v>387</v>
      </c>
      <c r="D287" s="20" t="s">
        <v>18</v>
      </c>
      <c r="E287" s="41" t="str">
        <f t="shared" si="4"/>
        <v>Chateau Rayas, Chateauneuf-du-Pape - In Bond</v>
      </c>
      <c r="F287" s="26" t="s">
        <v>395</v>
      </c>
      <c r="G287" s="20" t="s">
        <v>19</v>
      </c>
      <c r="H287" s="20">
        <v>2</v>
      </c>
      <c r="I287" s="20" t="s">
        <v>49</v>
      </c>
      <c r="J287" s="29" t="s">
        <v>46</v>
      </c>
      <c r="K287" s="42">
        <v>900</v>
      </c>
      <c r="L287" s="42">
        <v>1400</v>
      </c>
      <c r="M287" s="31"/>
      <c r="N287" s="26"/>
      <c r="O287" s="17"/>
      <c r="P287" s="17"/>
      <c r="Q287" s="17"/>
      <c r="R287" s="17"/>
      <c r="S287" s="17"/>
      <c r="T287" s="17"/>
      <c r="U287" s="17"/>
      <c r="V287" s="17"/>
      <c r="W287" s="17"/>
      <c r="X287" s="17"/>
      <c r="Y287" s="17"/>
      <c r="Z287" s="17"/>
      <c r="AA287" s="15" t="s">
        <v>394</v>
      </c>
      <c r="AB287" s="38" t="s">
        <v>897</v>
      </c>
    </row>
    <row r="288" spans="1:28" s="16" customFormat="1" ht="12" customHeight="1" x14ac:dyDescent="0.2">
      <c r="A288" s="20">
        <v>286</v>
      </c>
      <c r="B288" s="20">
        <v>2005</v>
      </c>
      <c r="C288" s="21" t="s">
        <v>387</v>
      </c>
      <c r="D288" s="20" t="s">
        <v>18</v>
      </c>
      <c r="E288" s="41" t="str">
        <f t="shared" si="4"/>
        <v>Paul Jaboulet Aine, Hermitage, La Chapelle Rouge</v>
      </c>
      <c r="F288" s="26" t="s">
        <v>236</v>
      </c>
      <c r="G288" s="20" t="s">
        <v>19</v>
      </c>
      <c r="H288" s="20">
        <v>6</v>
      </c>
      <c r="I288" s="20" t="s">
        <v>35</v>
      </c>
      <c r="J288" s="20" t="s">
        <v>22</v>
      </c>
      <c r="K288" s="42">
        <v>380</v>
      </c>
      <c r="L288" s="42">
        <v>480</v>
      </c>
      <c r="M288" s="31"/>
      <c r="N288" s="26" t="s">
        <v>43</v>
      </c>
      <c r="AA288" s="15" t="s">
        <v>235</v>
      </c>
      <c r="AB288" s="37" t="s">
        <v>898</v>
      </c>
    </row>
    <row r="289" spans="1:28" s="16" customFormat="1" ht="12" customHeight="1" x14ac:dyDescent="0.2">
      <c r="A289" s="20">
        <v>287</v>
      </c>
      <c r="B289" s="20">
        <v>2005</v>
      </c>
      <c r="C289" s="21" t="s">
        <v>387</v>
      </c>
      <c r="D289" s="20" t="s">
        <v>18</v>
      </c>
      <c r="E289" s="41" t="str">
        <f t="shared" si="4"/>
        <v>Paul Jaboulet Aine, Hermitage, La Chapelle Rouge (Magnums)</v>
      </c>
      <c r="F289" s="26" t="s">
        <v>236</v>
      </c>
      <c r="G289" s="20" t="s">
        <v>38</v>
      </c>
      <c r="H289" s="20">
        <v>3</v>
      </c>
      <c r="I289" s="20" t="s">
        <v>35</v>
      </c>
      <c r="J289" s="20" t="s">
        <v>22</v>
      </c>
      <c r="K289" s="42">
        <v>360</v>
      </c>
      <c r="L289" s="42">
        <v>460</v>
      </c>
      <c r="M289" s="31" t="s">
        <v>399</v>
      </c>
      <c r="N289" s="26" t="s">
        <v>43</v>
      </c>
      <c r="AA289" s="15" t="s">
        <v>398</v>
      </c>
      <c r="AB289" s="37" t="s">
        <v>899</v>
      </c>
    </row>
    <row r="290" spans="1:28" s="16" customFormat="1" ht="12" customHeight="1" x14ac:dyDescent="0.2">
      <c r="A290" s="20">
        <v>288</v>
      </c>
      <c r="B290" s="20">
        <v>2005</v>
      </c>
      <c r="C290" s="21" t="s">
        <v>387</v>
      </c>
      <c r="D290" s="20" t="s">
        <v>18</v>
      </c>
      <c r="E290" s="41" t="str">
        <f t="shared" si="4"/>
        <v>Chateau de Beaucastel Rouge, Chateauneuf-du-Pape</v>
      </c>
      <c r="F290" s="26" t="s">
        <v>393</v>
      </c>
      <c r="G290" s="20" t="s">
        <v>19</v>
      </c>
      <c r="H290" s="20">
        <v>6</v>
      </c>
      <c r="I290" s="20" t="s">
        <v>35</v>
      </c>
      <c r="J290" s="20" t="s">
        <v>22</v>
      </c>
      <c r="K290" s="42">
        <v>380</v>
      </c>
      <c r="L290" s="42">
        <v>450</v>
      </c>
      <c r="M290" s="31"/>
      <c r="N290" s="26" t="s">
        <v>43</v>
      </c>
      <c r="AA290" s="15" t="s">
        <v>392</v>
      </c>
      <c r="AB290" s="37" t="s">
        <v>900</v>
      </c>
    </row>
    <row r="291" spans="1:28" s="16" customFormat="1" ht="12" customHeight="1" x14ac:dyDescent="0.2">
      <c r="A291" s="20">
        <v>289</v>
      </c>
      <c r="B291" s="20">
        <v>2005</v>
      </c>
      <c r="C291" s="21" t="s">
        <v>387</v>
      </c>
      <c r="D291" s="20" t="s">
        <v>18</v>
      </c>
      <c r="E291" s="41" t="str">
        <f t="shared" si="4"/>
        <v>Gilles Barge, Cote Rotie, Brune</v>
      </c>
      <c r="F291" s="26" t="s">
        <v>401</v>
      </c>
      <c r="G291" s="20" t="s">
        <v>19</v>
      </c>
      <c r="H291" s="20">
        <v>6</v>
      </c>
      <c r="I291" s="20" t="s">
        <v>49</v>
      </c>
      <c r="J291" s="20" t="s">
        <v>22</v>
      </c>
      <c r="K291" s="42">
        <v>280</v>
      </c>
      <c r="L291" s="42">
        <v>340</v>
      </c>
      <c r="M291" s="31"/>
      <c r="N291" s="26" t="s">
        <v>128</v>
      </c>
      <c r="AA291" s="15" t="s">
        <v>400</v>
      </c>
      <c r="AB291" s="37" t="s">
        <v>901</v>
      </c>
    </row>
    <row r="292" spans="1:28" s="16" customFormat="1" ht="12" customHeight="1" x14ac:dyDescent="0.2">
      <c r="A292" s="20">
        <v>290</v>
      </c>
      <c r="B292" s="20">
        <v>2010</v>
      </c>
      <c r="C292" s="21" t="s">
        <v>387</v>
      </c>
      <c r="D292" s="20" t="s">
        <v>18</v>
      </c>
      <c r="E292" s="41" t="str">
        <f t="shared" si="4"/>
        <v>Clos Trias, Ventoux, Vieilles Vignes - In Bond</v>
      </c>
      <c r="F292" s="26" t="s">
        <v>403</v>
      </c>
      <c r="G292" s="20" t="s">
        <v>19</v>
      </c>
      <c r="H292" s="20">
        <v>6</v>
      </c>
      <c r="I292" s="20" t="s">
        <v>49</v>
      </c>
      <c r="J292" s="29" t="s">
        <v>46</v>
      </c>
      <c r="K292" s="42">
        <v>90</v>
      </c>
      <c r="L292" s="42">
        <v>120</v>
      </c>
      <c r="M292" s="31"/>
      <c r="N292" s="26"/>
      <c r="AA292" s="15" t="s">
        <v>402</v>
      </c>
      <c r="AB292" s="37" t="s">
        <v>902</v>
      </c>
    </row>
    <row r="293" spans="1:28" s="16" customFormat="1" ht="12" customHeight="1" x14ac:dyDescent="0.2">
      <c r="A293" s="20">
        <v>291</v>
      </c>
      <c r="B293" s="20">
        <v>2015</v>
      </c>
      <c r="C293" s="21" t="s">
        <v>387</v>
      </c>
      <c r="D293" s="20" t="s">
        <v>18</v>
      </c>
      <c r="E293" s="41" t="str">
        <f t="shared" si="4"/>
        <v>Pierre Gaillard, Cote Rotie, Esprit Blonde - In Bond</v>
      </c>
      <c r="F293" s="26" t="s">
        <v>405</v>
      </c>
      <c r="G293" s="20" t="s">
        <v>19</v>
      </c>
      <c r="H293" s="20">
        <v>6</v>
      </c>
      <c r="I293" s="20" t="s">
        <v>49</v>
      </c>
      <c r="J293" s="29" t="s">
        <v>46</v>
      </c>
      <c r="K293" s="42">
        <v>240</v>
      </c>
      <c r="L293" s="42">
        <v>300</v>
      </c>
      <c r="M293" s="31"/>
      <c r="N293" s="26"/>
      <c r="AA293" s="15" t="s">
        <v>404</v>
      </c>
      <c r="AB293" s="37" t="s">
        <v>903</v>
      </c>
    </row>
    <row r="294" spans="1:28" s="16" customFormat="1" ht="12" customHeight="1" x14ac:dyDescent="0.2">
      <c r="A294" s="20">
        <v>292</v>
      </c>
      <c r="B294" s="20">
        <v>2016</v>
      </c>
      <c r="C294" s="21" t="s">
        <v>387</v>
      </c>
      <c r="D294" s="20" t="s">
        <v>78</v>
      </c>
      <c r="E294" s="41" t="str">
        <f t="shared" si="4"/>
        <v>Delas, Hermitage, Domaine des Tourettes Blanc</v>
      </c>
      <c r="F294" s="26" t="s">
        <v>407</v>
      </c>
      <c r="G294" s="20" t="s">
        <v>19</v>
      </c>
      <c r="H294" s="20">
        <v>6</v>
      </c>
      <c r="I294" s="20" t="s">
        <v>49</v>
      </c>
      <c r="J294" s="20" t="s">
        <v>22</v>
      </c>
      <c r="K294" s="42">
        <v>200</v>
      </c>
      <c r="L294" s="42">
        <v>300</v>
      </c>
      <c r="M294" s="31"/>
      <c r="N294" s="26" t="s">
        <v>82</v>
      </c>
      <c r="AA294" s="15" t="s">
        <v>406</v>
      </c>
      <c r="AB294" s="37" t="s">
        <v>904</v>
      </c>
    </row>
    <row r="295" spans="1:28" s="17" customFormat="1" ht="12" customHeight="1" x14ac:dyDescent="0.2">
      <c r="A295" s="20">
        <v>293</v>
      </c>
      <c r="B295" s="20">
        <v>2019</v>
      </c>
      <c r="C295" s="21" t="s">
        <v>387</v>
      </c>
      <c r="D295" s="20" t="s">
        <v>18</v>
      </c>
      <c r="E295" s="41" t="str">
        <f t="shared" si="4"/>
        <v>Domaine de la Janasse, Chateauneuf-du-Pape, Chaupin - In Bond</v>
      </c>
      <c r="F295" s="26" t="s">
        <v>409</v>
      </c>
      <c r="G295" s="20" t="s">
        <v>19</v>
      </c>
      <c r="H295" s="20">
        <v>6</v>
      </c>
      <c r="I295" s="20" t="s">
        <v>49</v>
      </c>
      <c r="J295" s="29" t="s">
        <v>46</v>
      </c>
      <c r="K295" s="42">
        <v>120</v>
      </c>
      <c r="L295" s="42">
        <v>160</v>
      </c>
      <c r="M295" s="31"/>
      <c r="N295" s="26"/>
      <c r="AA295" s="15" t="s">
        <v>408</v>
      </c>
      <c r="AB295" s="38" t="s">
        <v>905</v>
      </c>
    </row>
    <row r="296" spans="1:28" s="17" customFormat="1" ht="12" customHeight="1" x14ac:dyDescent="0.2">
      <c r="A296" s="20">
        <v>294</v>
      </c>
      <c r="B296" s="20">
        <v>2020</v>
      </c>
      <c r="C296" s="21" t="s">
        <v>387</v>
      </c>
      <c r="D296" s="20" t="s">
        <v>18</v>
      </c>
      <c r="E296" s="41" t="str">
        <f t="shared" si="4"/>
        <v>Chateau de Beaucastel Rouge, Chateauneuf-du-Pape - In Bond</v>
      </c>
      <c r="F296" s="26" t="s">
        <v>393</v>
      </c>
      <c r="G296" s="20" t="s">
        <v>19</v>
      </c>
      <c r="H296" s="20">
        <v>6</v>
      </c>
      <c r="I296" s="20" t="s">
        <v>49</v>
      </c>
      <c r="J296" s="29" t="s">
        <v>46</v>
      </c>
      <c r="K296" s="42">
        <v>200</v>
      </c>
      <c r="L296" s="42">
        <v>250</v>
      </c>
      <c r="M296" s="31"/>
      <c r="N296" s="26"/>
      <c r="O296" s="18"/>
      <c r="P296" s="18"/>
      <c r="Q296" s="18"/>
      <c r="R296" s="18"/>
      <c r="S296" s="18"/>
      <c r="T296" s="18"/>
      <c r="U296" s="18"/>
      <c r="V296" s="18"/>
      <c r="W296" s="18"/>
      <c r="X296" s="18"/>
      <c r="Y296" s="18"/>
      <c r="Z296" s="18"/>
      <c r="AA296" s="15" t="s">
        <v>410</v>
      </c>
      <c r="AB296" s="39" t="s">
        <v>906</v>
      </c>
    </row>
    <row r="297" spans="1:28" s="17" customFormat="1" ht="12" customHeight="1" x14ac:dyDescent="0.2">
      <c r="A297" s="20">
        <v>295</v>
      </c>
      <c r="B297" s="20">
        <v>2020</v>
      </c>
      <c r="C297" s="21" t="s">
        <v>387</v>
      </c>
      <c r="D297" s="20" t="s">
        <v>18</v>
      </c>
      <c r="E297" s="41" t="str">
        <f t="shared" si="4"/>
        <v>Coudoulet de Beaucastel Rouge, Cotes du Rhone - In Bond</v>
      </c>
      <c r="F297" s="26" t="s">
        <v>412</v>
      </c>
      <c r="G297" s="20" t="s">
        <v>19</v>
      </c>
      <c r="H297" s="20">
        <v>12</v>
      </c>
      <c r="I297" s="20" t="s">
        <v>49</v>
      </c>
      <c r="J297" s="29" t="s">
        <v>46</v>
      </c>
      <c r="K297" s="42">
        <v>120</v>
      </c>
      <c r="L297" s="42">
        <v>160</v>
      </c>
      <c r="M297" s="31"/>
      <c r="N297" s="26"/>
      <c r="AA297" s="15" t="s">
        <v>411</v>
      </c>
      <c r="AB297" s="38" t="s">
        <v>907</v>
      </c>
    </row>
    <row r="298" spans="1:28" s="19" customFormat="1" ht="12" customHeight="1" x14ac:dyDescent="0.2">
      <c r="A298" s="20">
        <v>296</v>
      </c>
      <c r="B298" s="20" t="s">
        <v>54</v>
      </c>
      <c r="C298" s="21" t="s">
        <v>387</v>
      </c>
      <c r="D298" s="20" t="s">
        <v>18</v>
      </c>
      <c r="E298" s="41" t="str">
        <f t="shared" si="4"/>
        <v>1985/2011 Mixed Lot of Northern Rhone Wines</v>
      </c>
      <c r="F298" s="26"/>
      <c r="G298" s="20" t="s">
        <v>19</v>
      </c>
      <c r="H298" s="20">
        <v>7</v>
      </c>
      <c r="I298" s="20" t="s">
        <v>20</v>
      </c>
      <c r="J298" s="20" t="s">
        <v>22</v>
      </c>
      <c r="K298" s="42">
        <v>200</v>
      </c>
      <c r="L298" s="42">
        <v>300</v>
      </c>
      <c r="M298" s="30" t="s">
        <v>414</v>
      </c>
      <c r="N298" s="26" t="s">
        <v>27</v>
      </c>
      <c r="AA298" s="15" t="s">
        <v>413</v>
      </c>
      <c r="AB298" s="40" t="s">
        <v>908</v>
      </c>
    </row>
    <row r="299" spans="1:28" s="19" customFormat="1" ht="12" customHeight="1" x14ac:dyDescent="0.2">
      <c r="A299" s="20">
        <v>297</v>
      </c>
      <c r="B299" s="20" t="s">
        <v>54</v>
      </c>
      <c r="C299" s="21" t="s">
        <v>387</v>
      </c>
      <c r="D299" s="20" t="s">
        <v>18</v>
      </c>
      <c r="E299" s="41" t="str">
        <f t="shared" si="4"/>
        <v>2000/2017 Mixed Lot from the Rhone</v>
      </c>
      <c r="F299" s="26"/>
      <c r="G299" s="20" t="s">
        <v>19</v>
      </c>
      <c r="H299" s="20">
        <v>8</v>
      </c>
      <c r="I299" s="20" t="s">
        <v>20</v>
      </c>
      <c r="J299" s="20" t="s">
        <v>22</v>
      </c>
      <c r="K299" s="42">
        <v>100</v>
      </c>
      <c r="L299" s="42">
        <v>200</v>
      </c>
      <c r="M299" s="31" t="s">
        <v>416</v>
      </c>
      <c r="N299" s="26" t="s">
        <v>27</v>
      </c>
      <c r="AA299" s="15" t="s">
        <v>415</v>
      </c>
      <c r="AB299" s="40" t="s">
        <v>909</v>
      </c>
    </row>
    <row r="300" spans="1:28" s="19" customFormat="1" ht="12" customHeight="1" x14ac:dyDescent="0.2">
      <c r="A300" s="20">
        <v>298</v>
      </c>
      <c r="B300" s="20" t="s">
        <v>54</v>
      </c>
      <c r="C300" s="21" t="s">
        <v>387</v>
      </c>
      <c r="D300" s="20" t="s">
        <v>18</v>
      </c>
      <c r="E300" s="41" t="str">
        <f t="shared" si="4"/>
        <v>2010/2018 Mixed Lot of Chateauneuf-du-Pape</v>
      </c>
      <c r="F300" s="26"/>
      <c r="G300" s="20" t="s">
        <v>19</v>
      </c>
      <c r="H300" s="20">
        <v>12</v>
      </c>
      <c r="I300" s="20" t="s">
        <v>20</v>
      </c>
      <c r="J300" s="20" t="s">
        <v>22</v>
      </c>
      <c r="K300" s="42">
        <v>140</v>
      </c>
      <c r="L300" s="42">
        <v>240</v>
      </c>
      <c r="M300" s="31" t="s">
        <v>418</v>
      </c>
      <c r="N300" s="26"/>
      <c r="AA300" s="15" t="s">
        <v>417</v>
      </c>
      <c r="AB300" s="40" t="s">
        <v>910</v>
      </c>
    </row>
    <row r="301" spans="1:28" s="19" customFormat="1" ht="12" customHeight="1" x14ac:dyDescent="0.2">
      <c r="A301" s="20">
        <v>299</v>
      </c>
      <c r="B301" s="20">
        <v>2015</v>
      </c>
      <c r="C301" s="21" t="s">
        <v>420</v>
      </c>
      <c r="D301" s="20" t="s">
        <v>18</v>
      </c>
      <c r="E301" s="41" t="str">
        <f t="shared" si="4"/>
        <v>Jean Foillard, Athanor, Morgon - In Bond</v>
      </c>
      <c r="F301" s="26" t="s">
        <v>299</v>
      </c>
      <c r="G301" s="20" t="s">
        <v>19</v>
      </c>
      <c r="H301" s="20">
        <v>11</v>
      </c>
      <c r="I301" s="20" t="s">
        <v>49</v>
      </c>
      <c r="J301" s="29" t="s">
        <v>46</v>
      </c>
      <c r="K301" s="42">
        <v>400</v>
      </c>
      <c r="L301" s="42">
        <v>500</v>
      </c>
      <c r="M301" s="31"/>
      <c r="N301" s="26"/>
      <c r="AA301" s="15" t="s">
        <v>419</v>
      </c>
      <c r="AB301" s="40" t="s">
        <v>911</v>
      </c>
    </row>
    <row r="302" spans="1:28" s="16" customFormat="1" ht="12" customHeight="1" x14ac:dyDescent="0.2">
      <c r="A302" s="20">
        <v>300</v>
      </c>
      <c r="B302" s="20">
        <v>2015</v>
      </c>
      <c r="C302" s="21" t="s">
        <v>423</v>
      </c>
      <c r="D302" s="20" t="s">
        <v>18</v>
      </c>
      <c r="E302" s="41" t="str">
        <f t="shared" si="4"/>
        <v>Consolation, Juliette, Cotes Catalanes - In Bond</v>
      </c>
      <c r="F302" s="26" t="s">
        <v>422</v>
      </c>
      <c r="G302" s="20" t="s">
        <v>19</v>
      </c>
      <c r="H302" s="20">
        <v>6</v>
      </c>
      <c r="I302" s="20" t="s">
        <v>49</v>
      </c>
      <c r="J302" s="29" t="s">
        <v>46</v>
      </c>
      <c r="K302" s="42">
        <v>60</v>
      </c>
      <c r="L302" s="42">
        <v>80</v>
      </c>
      <c r="M302" s="31"/>
      <c r="N302" s="26"/>
      <c r="AA302" s="15" t="s">
        <v>421</v>
      </c>
      <c r="AB302" s="37" t="s">
        <v>912</v>
      </c>
    </row>
    <row r="303" spans="1:28" s="19" customFormat="1" ht="12" customHeight="1" x14ac:dyDescent="0.2">
      <c r="A303" s="20">
        <v>301</v>
      </c>
      <c r="B303" s="20">
        <v>2018</v>
      </c>
      <c r="C303" s="21" t="s">
        <v>426</v>
      </c>
      <c r="D303" s="20" t="s">
        <v>18</v>
      </c>
      <c r="E303" s="41" t="str">
        <f t="shared" si="4"/>
        <v>Lafage, Bastide Miraflors, Cotes du Roussillon - In Bond</v>
      </c>
      <c r="F303" s="26" t="s">
        <v>425</v>
      </c>
      <c r="G303" s="20" t="s">
        <v>19</v>
      </c>
      <c r="H303" s="20">
        <v>12</v>
      </c>
      <c r="I303" s="20" t="s">
        <v>49</v>
      </c>
      <c r="J303" s="29" t="s">
        <v>46</v>
      </c>
      <c r="K303" s="42">
        <v>100</v>
      </c>
      <c r="L303" s="42">
        <v>140</v>
      </c>
      <c r="M303" s="31" t="s">
        <v>52</v>
      </c>
      <c r="N303" s="26"/>
      <c r="AA303" s="15" t="s">
        <v>424</v>
      </c>
      <c r="AB303" s="40" t="s">
        <v>913</v>
      </c>
    </row>
    <row r="304" spans="1:28" s="19" customFormat="1" ht="12" customHeight="1" x14ac:dyDescent="0.2">
      <c r="A304" s="20">
        <v>302</v>
      </c>
      <c r="B304" s="20">
        <v>1981</v>
      </c>
      <c r="C304" s="21" t="s">
        <v>429</v>
      </c>
      <c r="D304" s="20" t="s">
        <v>78</v>
      </c>
      <c r="E304" s="41" t="str">
        <f t="shared" si="4"/>
        <v>Hugel, Riesling Vendanges Tardives Grand Cru, Altenberg de Bergheim</v>
      </c>
      <c r="F304" s="26" t="s">
        <v>428</v>
      </c>
      <c r="G304" s="20" t="s">
        <v>19</v>
      </c>
      <c r="H304" s="20">
        <v>4</v>
      </c>
      <c r="I304" s="20" t="s">
        <v>35</v>
      </c>
      <c r="J304" s="20" t="s">
        <v>22</v>
      </c>
      <c r="K304" s="42">
        <v>100</v>
      </c>
      <c r="L304" s="42">
        <v>200</v>
      </c>
      <c r="M304" s="31"/>
      <c r="N304" s="26" t="s">
        <v>27</v>
      </c>
      <c r="AA304" s="15" t="s">
        <v>427</v>
      </c>
      <c r="AB304" s="40" t="s">
        <v>914</v>
      </c>
    </row>
    <row r="305" spans="1:28" s="19" customFormat="1" ht="12" customHeight="1" x14ac:dyDescent="0.2">
      <c r="A305" s="20">
        <v>303</v>
      </c>
      <c r="B305" s="20">
        <v>2002</v>
      </c>
      <c r="C305" s="21" t="s">
        <v>432</v>
      </c>
      <c r="D305" s="20" t="s">
        <v>78</v>
      </c>
      <c r="E305" s="41" t="str">
        <f t="shared" si="4"/>
        <v>Gunderloch, Nackenheim Rothenberg Riesling TBA, Rheinhessen (Halves)</v>
      </c>
      <c r="F305" s="26" t="s">
        <v>431</v>
      </c>
      <c r="G305" s="20" t="s">
        <v>100</v>
      </c>
      <c r="H305" s="20">
        <v>11</v>
      </c>
      <c r="I305" s="20" t="s">
        <v>49</v>
      </c>
      <c r="J305" s="20" t="s">
        <v>22</v>
      </c>
      <c r="K305" s="42">
        <v>500</v>
      </c>
      <c r="L305" s="42">
        <v>700</v>
      </c>
      <c r="M305" s="31"/>
      <c r="N305" s="26" t="s">
        <v>433</v>
      </c>
      <c r="AA305" s="15" t="s">
        <v>430</v>
      </c>
      <c r="AB305" s="40" t="s">
        <v>915</v>
      </c>
    </row>
    <row r="306" spans="1:28" s="19" customFormat="1" ht="12" customHeight="1" x14ac:dyDescent="0.2">
      <c r="A306" s="20">
        <v>304</v>
      </c>
      <c r="B306" s="20">
        <v>2005</v>
      </c>
      <c r="C306" s="21" t="s">
        <v>436</v>
      </c>
      <c r="D306" s="20" t="s">
        <v>78</v>
      </c>
      <c r="E306" s="41" t="str">
        <f t="shared" si="4"/>
        <v>Donnhoff, Norheimer Dellchen Riesling Spatlese, Nahe - In Bond</v>
      </c>
      <c r="F306" s="26" t="s">
        <v>435</v>
      </c>
      <c r="G306" s="20" t="s">
        <v>19</v>
      </c>
      <c r="H306" s="20">
        <v>6</v>
      </c>
      <c r="I306" s="20" t="s">
        <v>49</v>
      </c>
      <c r="J306" s="29" t="s">
        <v>46</v>
      </c>
      <c r="K306" s="42">
        <v>200</v>
      </c>
      <c r="L306" s="42">
        <v>300</v>
      </c>
      <c r="M306" s="31"/>
      <c r="N306" s="26"/>
      <c r="AA306" s="15" t="s">
        <v>434</v>
      </c>
      <c r="AB306" s="40" t="s">
        <v>916</v>
      </c>
    </row>
    <row r="307" spans="1:28" s="19" customFormat="1" ht="12" customHeight="1" x14ac:dyDescent="0.2">
      <c r="A307" s="20">
        <v>305</v>
      </c>
      <c r="B307" s="20" t="s">
        <v>54</v>
      </c>
      <c r="C307" s="21" t="s">
        <v>439</v>
      </c>
      <c r="D307" s="20" t="s">
        <v>78</v>
      </c>
      <c r="E307" s="41" t="str">
        <f t="shared" si="4"/>
        <v>1990/2011 Mixed Lot from Germany</v>
      </c>
      <c r="F307" s="26"/>
      <c r="G307" s="20" t="s">
        <v>19</v>
      </c>
      <c r="H307" s="20">
        <v>12</v>
      </c>
      <c r="I307" s="20" t="s">
        <v>20</v>
      </c>
      <c r="J307" s="20" t="s">
        <v>22</v>
      </c>
      <c r="K307" s="42">
        <v>150</v>
      </c>
      <c r="L307" s="42">
        <v>250</v>
      </c>
      <c r="M307" s="31" t="s">
        <v>438</v>
      </c>
      <c r="N307" s="26" t="s">
        <v>27</v>
      </c>
      <c r="AA307" s="15" t="s">
        <v>437</v>
      </c>
      <c r="AB307" s="40" t="s">
        <v>917</v>
      </c>
    </row>
    <row r="308" spans="1:28" s="19" customFormat="1" ht="12" customHeight="1" x14ac:dyDescent="0.2">
      <c r="A308" s="20">
        <v>306</v>
      </c>
      <c r="B308" s="20" t="s">
        <v>54</v>
      </c>
      <c r="C308" s="21"/>
      <c r="D308" s="20" t="s">
        <v>78</v>
      </c>
      <c r="E308" s="41" t="str">
        <f t="shared" si="4"/>
        <v>1999/2017 Mixed Lot from the Alsace &amp; Germany</v>
      </c>
      <c r="F308" s="26"/>
      <c r="G308" s="20" t="s">
        <v>19</v>
      </c>
      <c r="H308" s="20">
        <v>12</v>
      </c>
      <c r="I308" s="20" t="s">
        <v>20</v>
      </c>
      <c r="J308" s="20" t="s">
        <v>22</v>
      </c>
      <c r="K308" s="42">
        <v>150</v>
      </c>
      <c r="L308" s="42">
        <v>250</v>
      </c>
      <c r="M308" s="31" t="s">
        <v>441</v>
      </c>
      <c r="N308" s="26" t="s">
        <v>27</v>
      </c>
      <c r="AA308" s="15" t="s">
        <v>440</v>
      </c>
      <c r="AB308" s="40" t="s">
        <v>918</v>
      </c>
    </row>
    <row r="309" spans="1:28" s="19" customFormat="1" ht="12" customHeight="1" x14ac:dyDescent="0.2">
      <c r="A309" s="20">
        <v>307</v>
      </c>
      <c r="B309" s="20" t="s">
        <v>54</v>
      </c>
      <c r="C309" s="21" t="s">
        <v>89</v>
      </c>
      <c r="D309" s="20" t="s">
        <v>18</v>
      </c>
      <c r="E309" s="41" t="str">
        <f t="shared" si="4"/>
        <v>1985/2004 Mixed Lot of Bordeaux, Rhone and Port (Mixed Formats)</v>
      </c>
      <c r="F309" s="26"/>
      <c r="G309" s="20" t="s">
        <v>19</v>
      </c>
      <c r="H309" s="20">
        <v>12</v>
      </c>
      <c r="I309" s="20" t="s">
        <v>20</v>
      </c>
      <c r="J309" s="20" t="s">
        <v>22</v>
      </c>
      <c r="K309" s="42">
        <v>200</v>
      </c>
      <c r="L309" s="42">
        <v>350</v>
      </c>
      <c r="M309" s="31" t="s">
        <v>443</v>
      </c>
      <c r="N309" s="26" t="s">
        <v>27</v>
      </c>
      <c r="AA309" s="15" t="s">
        <v>442</v>
      </c>
      <c r="AB309" s="40" t="s">
        <v>919</v>
      </c>
    </row>
    <row r="310" spans="1:28" s="19" customFormat="1" ht="12" customHeight="1" x14ac:dyDescent="0.2">
      <c r="A310" s="20">
        <v>308</v>
      </c>
      <c r="B310" s="20">
        <v>2006</v>
      </c>
      <c r="C310" s="21" t="s">
        <v>446</v>
      </c>
      <c r="D310" s="20" t="s">
        <v>18</v>
      </c>
      <c r="E310" s="41" t="str">
        <f t="shared" si="4"/>
        <v>Castello di Ama, Chianti Classico</v>
      </c>
      <c r="F310" s="26" t="s">
        <v>445</v>
      </c>
      <c r="G310" s="20" t="s">
        <v>19</v>
      </c>
      <c r="H310" s="20">
        <v>6</v>
      </c>
      <c r="I310" s="20" t="s">
        <v>49</v>
      </c>
      <c r="J310" s="20" t="s">
        <v>22</v>
      </c>
      <c r="K310" s="42">
        <v>100</v>
      </c>
      <c r="L310" s="42">
        <v>150</v>
      </c>
      <c r="M310" s="31"/>
      <c r="N310" s="26" t="s">
        <v>82</v>
      </c>
      <c r="AA310" s="15" t="s">
        <v>444</v>
      </c>
      <c r="AB310" s="40" t="s">
        <v>920</v>
      </c>
    </row>
    <row r="311" spans="1:28" s="19" customFormat="1" ht="12" customHeight="1" x14ac:dyDescent="0.2">
      <c r="A311" s="20">
        <v>309</v>
      </c>
      <c r="B311" s="20">
        <v>2017</v>
      </c>
      <c r="C311" s="21" t="s">
        <v>446</v>
      </c>
      <c r="D311" s="20" t="s">
        <v>18</v>
      </c>
      <c r="E311" s="41" t="str">
        <f t="shared" si="4"/>
        <v>Le Difese, Tenuta San Guido, Toscana</v>
      </c>
      <c r="F311" s="26" t="s">
        <v>448</v>
      </c>
      <c r="G311" s="20" t="s">
        <v>19</v>
      </c>
      <c r="H311" s="20">
        <v>6</v>
      </c>
      <c r="I311" s="20" t="s">
        <v>49</v>
      </c>
      <c r="J311" s="20" t="s">
        <v>22</v>
      </c>
      <c r="K311" s="42">
        <v>60</v>
      </c>
      <c r="L311" s="42">
        <v>80</v>
      </c>
      <c r="M311" s="31"/>
      <c r="N311" s="26" t="s">
        <v>82</v>
      </c>
      <c r="AA311" s="15" t="s">
        <v>447</v>
      </c>
      <c r="AB311" s="40" t="s">
        <v>921</v>
      </c>
    </row>
    <row r="312" spans="1:28" s="19" customFormat="1" ht="12" customHeight="1" x14ac:dyDescent="0.2">
      <c r="A312" s="20">
        <v>310</v>
      </c>
      <c r="B312" s="20">
        <v>2010</v>
      </c>
      <c r="C312" s="21" t="s">
        <v>446</v>
      </c>
      <c r="D312" s="20" t="s">
        <v>18</v>
      </c>
      <c r="E312" s="41" t="str">
        <f t="shared" si="4"/>
        <v>Il Poggione, Brunello di Montalcino, Vigna Paganelli Riserva (Magnums)</v>
      </c>
      <c r="F312" s="26" t="s">
        <v>450</v>
      </c>
      <c r="G312" s="20" t="s">
        <v>38</v>
      </c>
      <c r="H312" s="20">
        <v>3</v>
      </c>
      <c r="I312" s="20" t="s">
        <v>49</v>
      </c>
      <c r="J312" s="20" t="s">
        <v>22</v>
      </c>
      <c r="K312" s="42">
        <v>200</v>
      </c>
      <c r="L312" s="42">
        <v>280</v>
      </c>
      <c r="M312" s="31" t="s">
        <v>451</v>
      </c>
      <c r="N312" s="26"/>
      <c r="AA312" s="15" t="s">
        <v>449</v>
      </c>
      <c r="AB312" s="40" t="s">
        <v>922</v>
      </c>
    </row>
    <row r="313" spans="1:28" s="17" customFormat="1" ht="12" customHeight="1" x14ac:dyDescent="0.2">
      <c r="A313" s="20">
        <v>311</v>
      </c>
      <c r="B313" s="20">
        <v>2011</v>
      </c>
      <c r="C313" s="21" t="s">
        <v>454</v>
      </c>
      <c r="D313" s="20" t="s">
        <v>18</v>
      </c>
      <c r="E313" s="41" t="str">
        <f t="shared" si="4"/>
        <v>Gravner, Ribolla Gialla, Venezia Giulia IGT - In Bond</v>
      </c>
      <c r="F313" s="26" t="s">
        <v>453</v>
      </c>
      <c r="G313" s="20" t="s">
        <v>19</v>
      </c>
      <c r="H313" s="20">
        <v>9</v>
      </c>
      <c r="I313" s="20" t="s">
        <v>49</v>
      </c>
      <c r="J313" s="29" t="s">
        <v>46</v>
      </c>
      <c r="K313" s="42">
        <v>280</v>
      </c>
      <c r="L313" s="42">
        <v>340</v>
      </c>
      <c r="M313" s="31"/>
      <c r="N313" s="26"/>
      <c r="O313" s="18"/>
      <c r="P313" s="18"/>
      <c r="Q313" s="18"/>
      <c r="R313" s="18"/>
      <c r="S313" s="18"/>
      <c r="T313" s="18"/>
      <c r="U313" s="18"/>
      <c r="V313" s="18"/>
      <c r="W313" s="18"/>
      <c r="X313" s="18"/>
      <c r="Y313" s="18"/>
      <c r="Z313" s="18"/>
      <c r="AA313" s="15" t="s">
        <v>452</v>
      </c>
      <c r="AB313" s="39" t="s">
        <v>923</v>
      </c>
    </row>
    <row r="314" spans="1:28" s="19" customFormat="1" ht="12" customHeight="1" x14ac:dyDescent="0.2">
      <c r="A314" s="20">
        <v>312</v>
      </c>
      <c r="B314" s="20">
        <v>2011</v>
      </c>
      <c r="C314" s="21" t="s">
        <v>446</v>
      </c>
      <c r="D314" s="20" t="s">
        <v>18</v>
      </c>
      <c r="E314" s="41" t="str">
        <f t="shared" si="4"/>
        <v>Querciabella, Chianti Classico, Riserva</v>
      </c>
      <c r="F314" s="26" t="s">
        <v>456</v>
      </c>
      <c r="G314" s="20" t="s">
        <v>19</v>
      </c>
      <c r="H314" s="20">
        <v>6</v>
      </c>
      <c r="I314" s="20" t="s">
        <v>49</v>
      </c>
      <c r="J314" s="20" t="s">
        <v>22</v>
      </c>
      <c r="K314" s="42">
        <v>100</v>
      </c>
      <c r="L314" s="42">
        <v>150</v>
      </c>
      <c r="M314" s="31"/>
      <c r="N314" s="26" t="s">
        <v>82</v>
      </c>
      <c r="AA314" s="15" t="s">
        <v>455</v>
      </c>
      <c r="AB314" s="40" t="s">
        <v>924</v>
      </c>
    </row>
    <row r="315" spans="1:28" s="19" customFormat="1" ht="12" customHeight="1" x14ac:dyDescent="0.2">
      <c r="A315" s="20">
        <v>313</v>
      </c>
      <c r="B315" s="20">
        <v>2011</v>
      </c>
      <c r="C315" s="21" t="s">
        <v>446</v>
      </c>
      <c r="D315" s="20" t="s">
        <v>18</v>
      </c>
      <c r="E315" s="41" t="str">
        <f t="shared" si="4"/>
        <v>Sette Ponti, Oreno, IGT</v>
      </c>
      <c r="F315" s="26" t="s">
        <v>458</v>
      </c>
      <c r="G315" s="20" t="s">
        <v>19</v>
      </c>
      <c r="H315" s="20">
        <v>5</v>
      </c>
      <c r="I315" s="20" t="s">
        <v>20</v>
      </c>
      <c r="J315" s="20" t="s">
        <v>22</v>
      </c>
      <c r="K315" s="42">
        <v>150</v>
      </c>
      <c r="L315" s="42">
        <v>220</v>
      </c>
      <c r="M315" s="31"/>
      <c r="N315" s="26" t="s">
        <v>82</v>
      </c>
      <c r="AA315" s="15" t="s">
        <v>457</v>
      </c>
      <c r="AB315" s="40" t="s">
        <v>925</v>
      </c>
    </row>
    <row r="316" spans="1:28" s="19" customFormat="1" ht="12" customHeight="1" x14ac:dyDescent="0.2">
      <c r="A316" s="20">
        <v>314</v>
      </c>
      <c r="B316" s="20">
        <v>2014</v>
      </c>
      <c r="C316" s="21" t="s">
        <v>446</v>
      </c>
      <c r="D316" s="20" t="s">
        <v>18</v>
      </c>
      <c r="E316" s="41" t="str">
        <f t="shared" si="4"/>
        <v>Rocca di Frassinello, Baffonero, IGT - In Bond</v>
      </c>
      <c r="F316" s="26" t="s">
        <v>460</v>
      </c>
      <c r="G316" s="20" t="s">
        <v>19</v>
      </c>
      <c r="H316" s="20">
        <v>6</v>
      </c>
      <c r="I316" s="20" t="s">
        <v>35</v>
      </c>
      <c r="J316" s="29" t="s">
        <v>46</v>
      </c>
      <c r="K316" s="42">
        <v>300</v>
      </c>
      <c r="L316" s="42">
        <v>400</v>
      </c>
      <c r="M316" s="31" t="s">
        <v>165</v>
      </c>
      <c r="N316" s="26"/>
      <c r="AA316" s="15" t="s">
        <v>459</v>
      </c>
      <c r="AB316" s="40" t="s">
        <v>926</v>
      </c>
    </row>
    <row r="317" spans="1:28" s="17" customFormat="1" ht="12" customHeight="1" x14ac:dyDescent="0.2">
      <c r="A317" s="20">
        <v>315</v>
      </c>
      <c r="B317" s="20">
        <v>2015</v>
      </c>
      <c r="C317" s="21" t="s">
        <v>463</v>
      </c>
      <c r="D317" s="20" t="s">
        <v>18</v>
      </c>
      <c r="E317" s="41" t="str">
        <f t="shared" si="4"/>
        <v>Produttori Barbaresco, Barbaresco, Asili - In Bond</v>
      </c>
      <c r="F317" s="26" t="s">
        <v>462</v>
      </c>
      <c r="G317" s="20" t="s">
        <v>19</v>
      </c>
      <c r="H317" s="20">
        <v>3</v>
      </c>
      <c r="I317" s="20" t="s">
        <v>49</v>
      </c>
      <c r="J317" s="29" t="s">
        <v>46</v>
      </c>
      <c r="K317" s="42">
        <v>180</v>
      </c>
      <c r="L317" s="42">
        <v>220</v>
      </c>
      <c r="M317" s="33" t="s">
        <v>451</v>
      </c>
      <c r="N317" s="26"/>
      <c r="O317" s="18"/>
      <c r="P317" s="18"/>
      <c r="Q317" s="18"/>
      <c r="R317" s="18"/>
      <c r="S317" s="18"/>
      <c r="T317" s="18"/>
      <c r="U317" s="18"/>
      <c r="V317" s="18"/>
      <c r="W317" s="18"/>
      <c r="X317" s="18"/>
      <c r="Y317" s="18"/>
      <c r="Z317" s="18"/>
      <c r="AA317" s="15" t="s">
        <v>461</v>
      </c>
      <c r="AB317" s="39" t="s">
        <v>927</v>
      </c>
    </row>
    <row r="318" spans="1:28" s="17" customFormat="1" ht="12" customHeight="1" x14ac:dyDescent="0.2">
      <c r="A318" s="20">
        <v>316</v>
      </c>
      <c r="B318" s="20">
        <v>2015</v>
      </c>
      <c r="C318" s="21" t="s">
        <v>463</v>
      </c>
      <c r="D318" s="20" t="s">
        <v>18</v>
      </c>
      <c r="E318" s="41" t="str">
        <f t="shared" si="4"/>
        <v>Produttori del Barbaresco, Barbaresco, Paje Riserva - In Bond</v>
      </c>
      <c r="F318" s="26" t="s">
        <v>462</v>
      </c>
      <c r="G318" s="20" t="s">
        <v>19</v>
      </c>
      <c r="H318" s="20">
        <v>3</v>
      </c>
      <c r="I318" s="20" t="s">
        <v>49</v>
      </c>
      <c r="J318" s="29" t="s">
        <v>46</v>
      </c>
      <c r="K318" s="42">
        <v>180</v>
      </c>
      <c r="L318" s="42">
        <v>220</v>
      </c>
      <c r="M318" s="31" t="s">
        <v>451</v>
      </c>
      <c r="N318" s="26"/>
      <c r="O318" s="18"/>
      <c r="P318" s="18"/>
      <c r="Q318" s="18"/>
      <c r="R318" s="18"/>
      <c r="S318" s="18"/>
      <c r="T318" s="18"/>
      <c r="U318" s="18"/>
      <c r="V318" s="18"/>
      <c r="W318" s="18"/>
      <c r="X318" s="18"/>
      <c r="Y318" s="18"/>
      <c r="Z318" s="18"/>
      <c r="AA318" s="15" t="s">
        <v>464</v>
      </c>
      <c r="AB318" s="39" t="s">
        <v>928</v>
      </c>
    </row>
    <row r="319" spans="1:28" s="17" customFormat="1" ht="12" customHeight="1" x14ac:dyDescent="0.2">
      <c r="A319" s="20">
        <v>317</v>
      </c>
      <c r="B319" s="20">
        <v>2015</v>
      </c>
      <c r="C319" s="21" t="s">
        <v>446</v>
      </c>
      <c r="D319" s="20" t="s">
        <v>18</v>
      </c>
      <c r="E319" s="41" t="str">
        <f t="shared" si="4"/>
        <v>Il Poggione, Brunello di Montalcino - In Bond</v>
      </c>
      <c r="F319" s="26" t="s">
        <v>450</v>
      </c>
      <c r="G319" s="20" t="s">
        <v>19</v>
      </c>
      <c r="H319" s="20">
        <v>6</v>
      </c>
      <c r="I319" s="20" t="s">
        <v>49</v>
      </c>
      <c r="J319" s="29" t="s">
        <v>46</v>
      </c>
      <c r="K319" s="42">
        <v>100</v>
      </c>
      <c r="L319" s="42">
        <v>150</v>
      </c>
      <c r="M319" s="33"/>
      <c r="N319" s="26"/>
      <c r="O319" s="18"/>
      <c r="P319" s="18"/>
      <c r="Q319" s="18"/>
      <c r="R319" s="18"/>
      <c r="S319" s="18"/>
      <c r="T319" s="18"/>
      <c r="U319" s="18"/>
      <c r="V319" s="18"/>
      <c r="W319" s="18"/>
      <c r="X319" s="18"/>
      <c r="Y319" s="18"/>
      <c r="Z319" s="18"/>
      <c r="AA319" s="15" t="s">
        <v>465</v>
      </c>
      <c r="AB319" s="39" t="s">
        <v>929</v>
      </c>
    </row>
    <row r="320" spans="1:28" s="19" customFormat="1" ht="12" customHeight="1" x14ac:dyDescent="0.2">
      <c r="A320" s="20">
        <v>318</v>
      </c>
      <c r="B320" s="20">
        <v>2016</v>
      </c>
      <c r="C320" s="21" t="s">
        <v>463</v>
      </c>
      <c r="D320" s="20" t="s">
        <v>18</v>
      </c>
      <c r="E320" s="41" t="str">
        <f t="shared" si="4"/>
        <v>Nebbiolo di Carema, Carema Classico</v>
      </c>
      <c r="F320" s="26" t="s">
        <v>467</v>
      </c>
      <c r="G320" s="20" t="s">
        <v>19</v>
      </c>
      <c r="H320" s="20">
        <v>12</v>
      </c>
      <c r="I320" s="20" t="s">
        <v>49</v>
      </c>
      <c r="J320" s="20" t="s">
        <v>22</v>
      </c>
      <c r="K320" s="42">
        <v>200</v>
      </c>
      <c r="L320" s="42">
        <v>260</v>
      </c>
      <c r="M320" s="31" t="s">
        <v>52</v>
      </c>
      <c r="N320" s="26" t="s">
        <v>82</v>
      </c>
      <c r="AA320" s="15" t="s">
        <v>466</v>
      </c>
      <c r="AB320" s="40" t="s">
        <v>930</v>
      </c>
    </row>
    <row r="321" spans="1:28" s="19" customFormat="1" ht="12" customHeight="1" x14ac:dyDescent="0.2">
      <c r="A321" s="20">
        <v>319</v>
      </c>
      <c r="B321" s="20">
        <v>2016</v>
      </c>
      <c r="C321" s="21" t="s">
        <v>463</v>
      </c>
      <c r="D321" s="20" t="s">
        <v>18</v>
      </c>
      <c r="E321" s="41" t="str">
        <f t="shared" si="4"/>
        <v>Produttori del Barbaresco, Barbaresco - In Bond</v>
      </c>
      <c r="F321" s="26" t="s">
        <v>462</v>
      </c>
      <c r="G321" s="20" t="s">
        <v>19</v>
      </c>
      <c r="H321" s="20">
        <v>6</v>
      </c>
      <c r="I321" s="20" t="s">
        <v>49</v>
      </c>
      <c r="J321" s="29" t="s">
        <v>46</v>
      </c>
      <c r="K321" s="42">
        <v>240</v>
      </c>
      <c r="L321" s="42">
        <v>320</v>
      </c>
      <c r="M321" s="33"/>
      <c r="N321" s="26"/>
      <c r="AA321" s="15" t="s">
        <v>468</v>
      </c>
      <c r="AB321" s="40" t="s">
        <v>931</v>
      </c>
    </row>
    <row r="322" spans="1:28" s="17" customFormat="1" ht="12" customHeight="1" x14ac:dyDescent="0.2">
      <c r="A322" s="20">
        <v>320</v>
      </c>
      <c r="B322" s="20">
        <v>2016</v>
      </c>
      <c r="C322" s="21" t="s">
        <v>463</v>
      </c>
      <c r="D322" s="20" t="s">
        <v>18</v>
      </c>
      <c r="E322" s="41" t="str">
        <f t="shared" si="4"/>
        <v>Produttori del Barbaresco, Barbaresco, Assortment Case - In Bond</v>
      </c>
      <c r="F322" s="26" t="s">
        <v>462</v>
      </c>
      <c r="G322" s="20" t="s">
        <v>19</v>
      </c>
      <c r="H322" s="20">
        <v>9</v>
      </c>
      <c r="I322" s="20" t="s">
        <v>49</v>
      </c>
      <c r="J322" s="29" t="s">
        <v>46</v>
      </c>
      <c r="K322" s="42">
        <v>380</v>
      </c>
      <c r="L322" s="42">
        <v>480</v>
      </c>
      <c r="M322" s="31"/>
      <c r="N322" s="26"/>
      <c r="O322" s="18"/>
      <c r="P322" s="18"/>
      <c r="Q322" s="18"/>
      <c r="R322" s="18"/>
      <c r="S322" s="18"/>
      <c r="T322" s="18"/>
      <c r="U322" s="18"/>
      <c r="V322" s="18"/>
      <c r="W322" s="18"/>
      <c r="X322" s="18"/>
      <c r="Y322" s="18"/>
      <c r="Z322" s="18"/>
      <c r="AA322" s="15" t="s">
        <v>469</v>
      </c>
      <c r="AB322" s="39" t="s">
        <v>932</v>
      </c>
    </row>
    <row r="323" spans="1:28" s="17" customFormat="1" ht="12" customHeight="1" x14ac:dyDescent="0.2">
      <c r="A323" s="20">
        <v>321</v>
      </c>
      <c r="B323" s="20">
        <v>2016</v>
      </c>
      <c r="C323" s="21" t="s">
        <v>446</v>
      </c>
      <c r="D323" s="20" t="s">
        <v>18</v>
      </c>
      <c r="E323" s="41" t="str">
        <f t="shared" si="4"/>
        <v>Conti Costanti, Brunello di Montalcino - In Bond</v>
      </c>
      <c r="F323" s="26" t="s">
        <v>471</v>
      </c>
      <c r="G323" s="20" t="s">
        <v>19</v>
      </c>
      <c r="H323" s="20">
        <v>6</v>
      </c>
      <c r="I323" s="20" t="s">
        <v>49</v>
      </c>
      <c r="J323" s="29" t="s">
        <v>46</v>
      </c>
      <c r="K323" s="42">
        <v>200</v>
      </c>
      <c r="L323" s="42">
        <v>250</v>
      </c>
      <c r="M323" s="31"/>
      <c r="N323" s="26"/>
      <c r="AA323" s="15" t="s">
        <v>470</v>
      </c>
      <c r="AB323" s="38" t="s">
        <v>933</v>
      </c>
    </row>
    <row r="324" spans="1:28" s="19" customFormat="1" ht="12" customHeight="1" x14ac:dyDescent="0.2">
      <c r="A324" s="20">
        <v>322</v>
      </c>
      <c r="B324" s="20">
        <v>2016</v>
      </c>
      <c r="C324" s="21" t="s">
        <v>446</v>
      </c>
      <c r="D324" s="20" t="s">
        <v>18</v>
      </c>
      <c r="E324" s="41" t="str">
        <f t="shared" ref="E324:E387" si="5">HYPERLINK(AB324,AA324)</f>
        <v>di Biserno, Il Pino, Toscana IGT - In Bond</v>
      </c>
      <c r="F324" s="26" t="s">
        <v>473</v>
      </c>
      <c r="G324" s="20" t="s">
        <v>19</v>
      </c>
      <c r="H324" s="20">
        <v>6</v>
      </c>
      <c r="I324" s="20" t="s">
        <v>49</v>
      </c>
      <c r="J324" s="29" t="s">
        <v>46</v>
      </c>
      <c r="K324" s="42">
        <v>170</v>
      </c>
      <c r="L324" s="42">
        <v>240</v>
      </c>
      <c r="M324" s="31"/>
      <c r="N324" s="26"/>
      <c r="AA324" s="15" t="s">
        <v>472</v>
      </c>
      <c r="AB324" s="40" t="s">
        <v>934</v>
      </c>
    </row>
    <row r="325" spans="1:28" s="17" customFormat="1" ht="12" customHeight="1" x14ac:dyDescent="0.2">
      <c r="A325" s="20">
        <v>323</v>
      </c>
      <c r="B325" s="20">
        <v>2017</v>
      </c>
      <c r="C325" s="21" t="s">
        <v>463</v>
      </c>
      <c r="D325" s="20" t="s">
        <v>18</v>
      </c>
      <c r="E325" s="41" t="str">
        <f t="shared" si="5"/>
        <v>Bruno Giacosa, Barbaresco, Asili - In Bond</v>
      </c>
      <c r="F325" s="26" t="s">
        <v>475</v>
      </c>
      <c r="G325" s="20" t="s">
        <v>19</v>
      </c>
      <c r="H325" s="20">
        <v>6</v>
      </c>
      <c r="I325" s="20" t="s">
        <v>49</v>
      </c>
      <c r="J325" s="29" t="s">
        <v>46</v>
      </c>
      <c r="K325" s="42">
        <v>260</v>
      </c>
      <c r="L325" s="42">
        <v>340</v>
      </c>
      <c r="M325" s="31"/>
      <c r="N325" s="26"/>
      <c r="O325" s="18"/>
      <c r="P325" s="18"/>
      <c r="Q325" s="18"/>
      <c r="R325" s="18"/>
      <c r="S325" s="18"/>
      <c r="T325" s="18"/>
      <c r="U325" s="18"/>
      <c r="V325" s="18"/>
      <c r="W325" s="18"/>
      <c r="X325" s="18"/>
      <c r="Y325" s="18"/>
      <c r="Z325" s="18"/>
      <c r="AA325" s="15" t="s">
        <v>474</v>
      </c>
      <c r="AB325" s="39" t="s">
        <v>935</v>
      </c>
    </row>
    <row r="326" spans="1:28" s="19" customFormat="1" ht="12" customHeight="1" x14ac:dyDescent="0.2">
      <c r="A326" s="20">
        <v>324</v>
      </c>
      <c r="B326" s="20">
        <v>2017</v>
      </c>
      <c r="C326" s="21" t="s">
        <v>446</v>
      </c>
      <c r="D326" s="20" t="s">
        <v>18</v>
      </c>
      <c r="E326" s="41" t="str">
        <f t="shared" si="5"/>
        <v>Le Difese, Tenuta San Guido, Toscana</v>
      </c>
      <c r="F326" s="26" t="s">
        <v>448</v>
      </c>
      <c r="G326" s="20" t="s">
        <v>19</v>
      </c>
      <c r="H326" s="20">
        <v>12</v>
      </c>
      <c r="I326" s="20" t="s">
        <v>49</v>
      </c>
      <c r="J326" s="20" t="s">
        <v>22</v>
      </c>
      <c r="K326" s="42">
        <v>120</v>
      </c>
      <c r="L326" s="42">
        <v>160</v>
      </c>
      <c r="M326" s="31" t="s">
        <v>52</v>
      </c>
      <c r="N326" s="26" t="s">
        <v>82</v>
      </c>
      <c r="AA326" s="15" t="s">
        <v>447</v>
      </c>
      <c r="AB326" s="40" t="s">
        <v>936</v>
      </c>
    </row>
    <row r="327" spans="1:28" s="19" customFormat="1" ht="12" customHeight="1" x14ac:dyDescent="0.2">
      <c r="A327" s="20">
        <v>325</v>
      </c>
      <c r="B327" s="20">
        <v>2017</v>
      </c>
      <c r="C327" s="21" t="s">
        <v>446</v>
      </c>
      <c r="D327" s="20" t="s">
        <v>18</v>
      </c>
      <c r="E327" s="41" t="str">
        <f t="shared" si="5"/>
        <v>Le Volte dell'Ornellaia, Toscana</v>
      </c>
      <c r="F327" s="26" t="s">
        <v>477</v>
      </c>
      <c r="G327" s="20" t="s">
        <v>19</v>
      </c>
      <c r="H327" s="20">
        <v>6</v>
      </c>
      <c r="I327" s="20" t="s">
        <v>49</v>
      </c>
      <c r="J327" s="20" t="s">
        <v>22</v>
      </c>
      <c r="K327" s="42">
        <v>70</v>
      </c>
      <c r="L327" s="42">
        <v>90</v>
      </c>
      <c r="M327" s="31"/>
      <c r="N327" s="26" t="s">
        <v>82</v>
      </c>
      <c r="AA327" s="15" t="s">
        <v>476</v>
      </c>
      <c r="AB327" s="40" t="s">
        <v>937</v>
      </c>
    </row>
    <row r="328" spans="1:28" s="17" customFormat="1" ht="12" customHeight="1" x14ac:dyDescent="0.2">
      <c r="A328" s="20">
        <v>326</v>
      </c>
      <c r="B328" s="20">
        <v>2018</v>
      </c>
      <c r="C328" s="21" t="s">
        <v>463</v>
      </c>
      <c r="D328" s="20" t="s">
        <v>18</v>
      </c>
      <c r="E328" s="41" t="str">
        <f t="shared" si="5"/>
        <v>Nervi, Gattinara - In Bond</v>
      </c>
      <c r="F328" s="26" t="s">
        <v>479</v>
      </c>
      <c r="G328" s="20" t="s">
        <v>19</v>
      </c>
      <c r="H328" s="20">
        <v>6</v>
      </c>
      <c r="I328" s="20" t="s">
        <v>49</v>
      </c>
      <c r="J328" s="29" t="s">
        <v>46</v>
      </c>
      <c r="K328" s="42">
        <v>150</v>
      </c>
      <c r="L328" s="42">
        <v>200</v>
      </c>
      <c r="M328" s="31"/>
      <c r="N328" s="26"/>
      <c r="O328" s="18"/>
      <c r="P328" s="18"/>
      <c r="Q328" s="18"/>
      <c r="R328" s="18"/>
      <c r="S328" s="18"/>
      <c r="T328" s="18"/>
      <c r="U328" s="18"/>
      <c r="V328" s="18"/>
      <c r="W328" s="18"/>
      <c r="X328" s="18"/>
      <c r="Y328" s="18"/>
      <c r="Z328" s="18"/>
      <c r="AA328" s="15" t="s">
        <v>478</v>
      </c>
      <c r="AB328" s="39" t="s">
        <v>938</v>
      </c>
    </row>
    <row r="329" spans="1:28" s="17" customFormat="1" ht="12" customHeight="1" x14ac:dyDescent="0.2">
      <c r="A329" s="20">
        <v>327</v>
      </c>
      <c r="B329" s="20">
        <v>2018</v>
      </c>
      <c r="C329" s="21" t="s">
        <v>463</v>
      </c>
      <c r="D329" s="20" t="s">
        <v>18</v>
      </c>
      <c r="E329" s="41" t="str">
        <f t="shared" si="5"/>
        <v>Gaja, Rossj-Bass, Langhe DOC - In Bond</v>
      </c>
      <c r="F329" s="26" t="s">
        <v>481</v>
      </c>
      <c r="G329" s="20" t="s">
        <v>19</v>
      </c>
      <c r="H329" s="20">
        <v>6</v>
      </c>
      <c r="I329" s="20" t="s">
        <v>49</v>
      </c>
      <c r="J329" s="29" t="s">
        <v>46</v>
      </c>
      <c r="K329" s="42">
        <v>200</v>
      </c>
      <c r="L329" s="42">
        <v>300</v>
      </c>
      <c r="M329" s="33"/>
      <c r="N329" s="26"/>
      <c r="O329" s="18"/>
      <c r="P329" s="18"/>
      <c r="Q329" s="18"/>
      <c r="R329" s="18"/>
      <c r="S329" s="18"/>
      <c r="T329" s="18"/>
      <c r="U329" s="18"/>
      <c r="V329" s="18"/>
      <c r="W329" s="18"/>
      <c r="X329" s="18"/>
      <c r="Y329" s="18"/>
      <c r="Z329" s="18"/>
      <c r="AA329" s="15" t="s">
        <v>480</v>
      </c>
      <c r="AB329" s="39" t="s">
        <v>939</v>
      </c>
    </row>
    <row r="330" spans="1:28" s="19" customFormat="1" ht="12" customHeight="1" x14ac:dyDescent="0.2">
      <c r="A330" s="20">
        <v>328</v>
      </c>
      <c r="B330" s="20">
        <v>2018</v>
      </c>
      <c r="C330" s="21" t="s">
        <v>446</v>
      </c>
      <c r="D330" s="20" t="s">
        <v>18</v>
      </c>
      <c r="E330" s="41" t="str">
        <f t="shared" si="5"/>
        <v>Antinori (Guado Tasso), Il Bruciato, IGT - In Bond</v>
      </c>
      <c r="F330" s="26" t="s">
        <v>483</v>
      </c>
      <c r="G330" s="20" t="s">
        <v>19</v>
      </c>
      <c r="H330" s="20">
        <v>12</v>
      </c>
      <c r="I330" s="20" t="s">
        <v>49</v>
      </c>
      <c r="J330" s="29" t="s">
        <v>46</v>
      </c>
      <c r="K330" s="42">
        <v>260</v>
      </c>
      <c r="L330" s="42">
        <v>320</v>
      </c>
      <c r="M330" s="31" t="s">
        <v>52</v>
      </c>
      <c r="N330" s="26"/>
      <c r="AA330" s="15" t="s">
        <v>482</v>
      </c>
      <c r="AB330" s="40" t="s">
        <v>940</v>
      </c>
    </row>
    <row r="331" spans="1:28" s="19" customFormat="1" ht="12" customHeight="1" x14ac:dyDescent="0.2">
      <c r="A331" s="20">
        <v>329</v>
      </c>
      <c r="B331" s="20">
        <v>2018</v>
      </c>
      <c r="C331" s="21" t="s">
        <v>446</v>
      </c>
      <c r="D331" s="20" t="s">
        <v>18</v>
      </c>
      <c r="E331" s="41" t="str">
        <f t="shared" si="5"/>
        <v>Montevertine, Montevertine, IGT - In Bond</v>
      </c>
      <c r="F331" s="26" t="s">
        <v>485</v>
      </c>
      <c r="G331" s="20" t="s">
        <v>19</v>
      </c>
      <c r="H331" s="20">
        <v>6</v>
      </c>
      <c r="I331" s="20" t="s">
        <v>49</v>
      </c>
      <c r="J331" s="29" t="s">
        <v>46</v>
      </c>
      <c r="K331" s="42">
        <v>200</v>
      </c>
      <c r="L331" s="42">
        <v>260</v>
      </c>
      <c r="M331" s="33"/>
      <c r="N331" s="26"/>
      <c r="AA331" s="15" t="s">
        <v>484</v>
      </c>
      <c r="AB331" s="40" t="s">
        <v>941</v>
      </c>
    </row>
    <row r="332" spans="1:28" s="19" customFormat="1" ht="12" customHeight="1" x14ac:dyDescent="0.2">
      <c r="A332" s="20">
        <v>330</v>
      </c>
      <c r="B332" s="20">
        <v>2018</v>
      </c>
      <c r="C332" s="21" t="s">
        <v>446</v>
      </c>
      <c r="D332" s="20" t="s">
        <v>18</v>
      </c>
      <c r="E332" s="41" t="str">
        <f t="shared" si="5"/>
        <v>Rocca di Frassinello, Baffonero, IGT - In Bond</v>
      </c>
      <c r="F332" s="26" t="s">
        <v>460</v>
      </c>
      <c r="G332" s="20" t="s">
        <v>19</v>
      </c>
      <c r="H332" s="20">
        <v>6</v>
      </c>
      <c r="I332" s="20" t="s">
        <v>35</v>
      </c>
      <c r="J332" s="29" t="s">
        <v>46</v>
      </c>
      <c r="K332" s="42">
        <v>400</v>
      </c>
      <c r="L332" s="42">
        <v>600</v>
      </c>
      <c r="M332" s="31" t="s">
        <v>165</v>
      </c>
      <c r="N332" s="26"/>
      <c r="AA332" s="15" t="s">
        <v>459</v>
      </c>
      <c r="AB332" s="40" t="s">
        <v>942</v>
      </c>
    </row>
    <row r="333" spans="1:28" s="19" customFormat="1" ht="12" customHeight="1" x14ac:dyDescent="0.2">
      <c r="A333" s="20">
        <v>331</v>
      </c>
      <c r="B333" s="20">
        <v>2018</v>
      </c>
      <c r="C333" s="21" t="s">
        <v>446</v>
      </c>
      <c r="D333" s="20" t="s">
        <v>18</v>
      </c>
      <c r="E333" s="41" t="str">
        <f t="shared" si="5"/>
        <v>Rocca di Frassinello, Baffonero, IGT - In Bond</v>
      </c>
      <c r="F333" s="26" t="s">
        <v>460</v>
      </c>
      <c r="G333" s="20" t="s">
        <v>19</v>
      </c>
      <c r="H333" s="20">
        <v>12</v>
      </c>
      <c r="I333" s="20" t="s">
        <v>35</v>
      </c>
      <c r="J333" s="29" t="s">
        <v>46</v>
      </c>
      <c r="K333" s="42">
        <v>800</v>
      </c>
      <c r="L333" s="42">
        <v>1200</v>
      </c>
      <c r="M333" s="31" t="s">
        <v>486</v>
      </c>
      <c r="N333" s="26"/>
      <c r="AA333" s="15" t="s">
        <v>459</v>
      </c>
      <c r="AB333" s="40" t="s">
        <v>943</v>
      </c>
    </row>
    <row r="334" spans="1:28" s="19" customFormat="1" ht="12" customHeight="1" x14ac:dyDescent="0.2">
      <c r="A334" s="20">
        <v>332</v>
      </c>
      <c r="B334" s="20">
        <v>2018</v>
      </c>
      <c r="C334" s="21" t="s">
        <v>446</v>
      </c>
      <c r="D334" s="20" t="s">
        <v>18</v>
      </c>
      <c r="E334" s="41" t="str">
        <f t="shared" si="5"/>
        <v>Rocca di Frassinello, Baffonero, IGT (Magnums) - In Bond</v>
      </c>
      <c r="F334" s="26" t="s">
        <v>460</v>
      </c>
      <c r="G334" s="20" t="s">
        <v>38</v>
      </c>
      <c r="H334" s="20">
        <v>3</v>
      </c>
      <c r="I334" s="20" t="s">
        <v>35</v>
      </c>
      <c r="J334" s="29" t="s">
        <v>46</v>
      </c>
      <c r="K334" s="42">
        <v>460</v>
      </c>
      <c r="L334" s="42">
        <v>600</v>
      </c>
      <c r="M334" s="31" t="s">
        <v>451</v>
      </c>
      <c r="N334" s="26"/>
      <c r="AA334" s="15" t="s">
        <v>487</v>
      </c>
      <c r="AB334" s="40" t="s">
        <v>944</v>
      </c>
    </row>
    <row r="335" spans="1:28" s="19" customFormat="1" ht="12" customHeight="1" x14ac:dyDescent="0.2">
      <c r="A335" s="20">
        <v>333</v>
      </c>
      <c r="B335" s="20">
        <v>2018</v>
      </c>
      <c r="C335" s="21" t="s">
        <v>446</v>
      </c>
      <c r="D335" s="20" t="s">
        <v>18</v>
      </c>
      <c r="E335" s="41" t="str">
        <f t="shared" si="5"/>
        <v>Rocca di Frassinello, Baffonero, IGT (Double Magnum) - In Bond</v>
      </c>
      <c r="F335" s="26" t="s">
        <v>460</v>
      </c>
      <c r="G335" s="20" t="s">
        <v>489</v>
      </c>
      <c r="H335" s="20">
        <v>1</v>
      </c>
      <c r="I335" s="20" t="s">
        <v>35</v>
      </c>
      <c r="J335" s="29" t="s">
        <v>46</v>
      </c>
      <c r="K335" s="42">
        <v>280</v>
      </c>
      <c r="L335" s="42">
        <v>380</v>
      </c>
      <c r="M335" s="31"/>
      <c r="N335" s="26"/>
      <c r="AA335" s="15" t="s">
        <v>488</v>
      </c>
      <c r="AB335" s="40" t="s">
        <v>945</v>
      </c>
    </row>
    <row r="336" spans="1:28" s="19" customFormat="1" ht="12" customHeight="1" x14ac:dyDescent="0.2">
      <c r="A336" s="20">
        <v>334</v>
      </c>
      <c r="B336" s="20">
        <v>2018</v>
      </c>
      <c r="C336" s="21" t="s">
        <v>446</v>
      </c>
      <c r="D336" s="20" t="s">
        <v>18</v>
      </c>
      <c r="E336" s="41" t="str">
        <f t="shared" si="5"/>
        <v>Rocca di Frassinello, Baffonero, IGT (Imperial) - In Bond</v>
      </c>
      <c r="F336" s="26" t="s">
        <v>460</v>
      </c>
      <c r="G336" s="20" t="s">
        <v>491</v>
      </c>
      <c r="H336" s="20">
        <v>1</v>
      </c>
      <c r="I336" s="20" t="s">
        <v>35</v>
      </c>
      <c r="J336" s="29" t="s">
        <v>46</v>
      </c>
      <c r="K336" s="42">
        <v>500</v>
      </c>
      <c r="L336" s="42">
        <v>800</v>
      </c>
      <c r="M336" s="31"/>
      <c r="N336" s="26"/>
      <c r="AA336" s="15" t="s">
        <v>490</v>
      </c>
      <c r="AB336" s="40" t="s">
        <v>946</v>
      </c>
    </row>
    <row r="337" spans="1:28" s="19" customFormat="1" ht="12" customHeight="1" x14ac:dyDescent="0.2">
      <c r="A337" s="20">
        <v>335</v>
      </c>
      <c r="B337" s="20">
        <v>2018</v>
      </c>
      <c r="C337" s="21" t="s">
        <v>446</v>
      </c>
      <c r="D337" s="20" t="s">
        <v>18</v>
      </c>
      <c r="E337" s="41" t="str">
        <f t="shared" si="5"/>
        <v>Rocca di Frassinello, Baffonero, IGT (Salmanazar) - In Bond</v>
      </c>
      <c r="F337" s="26" t="s">
        <v>460</v>
      </c>
      <c r="G337" s="20" t="s">
        <v>493</v>
      </c>
      <c r="H337" s="20">
        <v>1</v>
      </c>
      <c r="I337" s="20" t="s">
        <v>35</v>
      </c>
      <c r="J337" s="29" t="s">
        <v>46</v>
      </c>
      <c r="K337" s="42">
        <v>800</v>
      </c>
      <c r="L337" s="42">
        <v>1200</v>
      </c>
      <c r="M337" s="31"/>
      <c r="N337" s="26"/>
      <c r="AA337" s="15" t="s">
        <v>492</v>
      </c>
      <c r="AB337" s="40" t="s">
        <v>947</v>
      </c>
    </row>
    <row r="338" spans="1:28" s="17" customFormat="1" ht="12" customHeight="1" x14ac:dyDescent="0.2">
      <c r="A338" s="20">
        <v>336</v>
      </c>
      <c r="B338" s="20">
        <v>2018</v>
      </c>
      <c r="C338" s="21" t="s">
        <v>446</v>
      </c>
      <c r="D338" s="20" t="s">
        <v>18</v>
      </c>
      <c r="E338" s="41" t="str">
        <f t="shared" si="5"/>
        <v>Emidio Pepe, Montepulciano d'Abruzzo - In Bond</v>
      </c>
      <c r="F338" s="26" t="s">
        <v>495</v>
      </c>
      <c r="G338" s="20" t="s">
        <v>19</v>
      </c>
      <c r="H338" s="20">
        <v>6</v>
      </c>
      <c r="I338" s="20" t="s">
        <v>49</v>
      </c>
      <c r="J338" s="29" t="s">
        <v>46</v>
      </c>
      <c r="K338" s="42">
        <v>280</v>
      </c>
      <c r="L338" s="42">
        <v>340</v>
      </c>
      <c r="M338" s="31"/>
      <c r="N338" s="26"/>
      <c r="O338" s="18"/>
      <c r="P338" s="18"/>
      <c r="Q338" s="18"/>
      <c r="R338" s="18"/>
      <c r="S338" s="18"/>
      <c r="T338" s="18"/>
      <c r="U338" s="18"/>
      <c r="V338" s="18"/>
      <c r="W338" s="18"/>
      <c r="X338" s="18"/>
      <c r="Y338" s="18"/>
      <c r="Z338" s="18"/>
      <c r="AA338" s="15" t="s">
        <v>494</v>
      </c>
      <c r="AB338" s="39" t="s">
        <v>948</v>
      </c>
    </row>
    <row r="339" spans="1:28" s="19" customFormat="1" ht="12" customHeight="1" x14ac:dyDescent="0.2">
      <c r="A339" s="20">
        <v>337</v>
      </c>
      <c r="B339" s="20">
        <v>2018</v>
      </c>
      <c r="C339" s="21" t="s">
        <v>498</v>
      </c>
      <c r="D339" s="20" t="s">
        <v>18</v>
      </c>
      <c r="E339" s="41" t="str">
        <f t="shared" si="5"/>
        <v>Mixed Lot of Antinori Wines</v>
      </c>
      <c r="F339" s="26" t="s">
        <v>483</v>
      </c>
      <c r="G339" s="20" t="s">
        <v>19</v>
      </c>
      <c r="H339" s="20">
        <v>2</v>
      </c>
      <c r="I339" s="20" t="s">
        <v>49</v>
      </c>
      <c r="J339" s="20" t="s">
        <v>22</v>
      </c>
      <c r="K339" s="42">
        <v>100</v>
      </c>
      <c r="L339" s="42">
        <v>150</v>
      </c>
      <c r="M339" s="31" t="s">
        <v>497</v>
      </c>
      <c r="N339" s="26" t="s">
        <v>82</v>
      </c>
      <c r="AA339" s="15" t="s">
        <v>496</v>
      </c>
      <c r="AB339" s="40" t="s">
        <v>949</v>
      </c>
    </row>
    <row r="340" spans="1:28" s="19" customFormat="1" ht="12" customHeight="1" x14ac:dyDescent="0.2">
      <c r="A340" s="20">
        <v>338</v>
      </c>
      <c r="B340" s="20">
        <v>2019</v>
      </c>
      <c r="C340" s="21" t="s">
        <v>498</v>
      </c>
      <c r="D340" s="20" t="s">
        <v>18</v>
      </c>
      <c r="E340" s="41" t="str">
        <f t="shared" si="5"/>
        <v>Antinori (Castello della Sala), Cervaro della Sala, IGT</v>
      </c>
      <c r="F340" s="26" t="s">
        <v>483</v>
      </c>
      <c r="G340" s="20" t="s">
        <v>19</v>
      </c>
      <c r="H340" s="20">
        <v>12</v>
      </c>
      <c r="I340" s="20" t="s">
        <v>49</v>
      </c>
      <c r="J340" s="20" t="s">
        <v>22</v>
      </c>
      <c r="K340" s="42">
        <v>500</v>
      </c>
      <c r="L340" s="42">
        <v>600</v>
      </c>
      <c r="M340" s="31" t="s">
        <v>52</v>
      </c>
      <c r="N340" s="26" t="s">
        <v>82</v>
      </c>
      <c r="AA340" s="15" t="s">
        <v>499</v>
      </c>
      <c r="AB340" s="40" t="s">
        <v>950</v>
      </c>
    </row>
    <row r="341" spans="1:28" s="19" customFormat="1" ht="12" customHeight="1" x14ac:dyDescent="0.2">
      <c r="A341" s="20">
        <v>339</v>
      </c>
      <c r="B341" s="20">
        <v>2019</v>
      </c>
      <c r="C341" s="21" t="s">
        <v>446</v>
      </c>
      <c r="D341" s="20" t="s">
        <v>18</v>
      </c>
      <c r="E341" s="41" t="str">
        <f t="shared" si="5"/>
        <v>Guidalberto, Tenuta San Guido, Toscana</v>
      </c>
      <c r="F341" s="26" t="s">
        <v>501</v>
      </c>
      <c r="G341" s="20" t="s">
        <v>19</v>
      </c>
      <c r="H341" s="20">
        <v>6</v>
      </c>
      <c r="I341" s="20" t="s">
        <v>49</v>
      </c>
      <c r="J341" s="20" t="s">
        <v>22</v>
      </c>
      <c r="K341" s="42">
        <v>120</v>
      </c>
      <c r="L341" s="42">
        <v>150</v>
      </c>
      <c r="M341" s="31"/>
      <c r="N341" s="26" t="s">
        <v>82</v>
      </c>
      <c r="AA341" s="15" t="s">
        <v>500</v>
      </c>
      <c r="AB341" s="40" t="s">
        <v>951</v>
      </c>
    </row>
    <row r="342" spans="1:28" s="17" customFormat="1" ht="12" customHeight="1" x14ac:dyDescent="0.2">
      <c r="A342" s="20">
        <v>340</v>
      </c>
      <c r="B342" s="20">
        <v>2019</v>
      </c>
      <c r="C342" s="21" t="s">
        <v>504</v>
      </c>
      <c r="D342" s="20" t="s">
        <v>18</v>
      </c>
      <c r="E342" s="41" t="str">
        <f t="shared" si="5"/>
        <v>Tenuta delle Terre Nere, Etna Rosso, Santo Spirito - In Bond</v>
      </c>
      <c r="F342" s="26" t="s">
        <v>503</v>
      </c>
      <c r="G342" s="20" t="s">
        <v>19</v>
      </c>
      <c r="H342" s="20">
        <v>6</v>
      </c>
      <c r="I342" s="20" t="s">
        <v>49</v>
      </c>
      <c r="J342" s="29" t="s">
        <v>46</v>
      </c>
      <c r="K342" s="42">
        <v>100</v>
      </c>
      <c r="L342" s="42">
        <v>150</v>
      </c>
      <c r="M342" s="31"/>
      <c r="N342" s="26"/>
      <c r="AA342" s="15" t="s">
        <v>502</v>
      </c>
      <c r="AB342" s="38" t="s">
        <v>952</v>
      </c>
    </row>
    <row r="343" spans="1:28" s="19" customFormat="1" ht="12" customHeight="1" x14ac:dyDescent="0.2">
      <c r="A343" s="20">
        <v>341</v>
      </c>
      <c r="B343" s="20">
        <v>2021</v>
      </c>
      <c r="C343" s="21" t="s">
        <v>463</v>
      </c>
      <c r="D343" s="20" t="s">
        <v>78</v>
      </c>
      <c r="E343" s="41" t="str">
        <f t="shared" si="5"/>
        <v>Elio Grasso, Langhe, Chardonnay Educato</v>
      </c>
      <c r="F343" s="26" t="s">
        <v>506</v>
      </c>
      <c r="G343" s="20" t="s">
        <v>19</v>
      </c>
      <c r="H343" s="20">
        <v>12</v>
      </c>
      <c r="I343" s="20" t="s">
        <v>49</v>
      </c>
      <c r="J343" s="20" t="s">
        <v>22</v>
      </c>
      <c r="K343" s="42">
        <v>140</v>
      </c>
      <c r="L343" s="42">
        <v>200</v>
      </c>
      <c r="M343" s="31" t="s">
        <v>52</v>
      </c>
      <c r="N343" s="26"/>
      <c r="AA343" s="15" t="s">
        <v>505</v>
      </c>
      <c r="AB343" s="40" t="s">
        <v>953</v>
      </c>
    </row>
    <row r="344" spans="1:28" s="19" customFormat="1" ht="12" customHeight="1" x14ac:dyDescent="0.2">
      <c r="A344" s="20">
        <v>342</v>
      </c>
      <c r="B344" s="20" t="s">
        <v>54</v>
      </c>
      <c r="C344" s="21" t="s">
        <v>463</v>
      </c>
      <c r="D344" s="20" t="s">
        <v>18</v>
      </c>
      <c r="E344" s="41" t="str">
        <f t="shared" si="5"/>
        <v>1996/2016 Mixed Lot of Italian Wines</v>
      </c>
      <c r="F344" s="26"/>
      <c r="G344" s="20" t="s">
        <v>19</v>
      </c>
      <c r="H344" s="20">
        <v>12</v>
      </c>
      <c r="I344" s="20" t="s">
        <v>49</v>
      </c>
      <c r="J344" s="20" t="s">
        <v>22</v>
      </c>
      <c r="K344" s="42">
        <v>180</v>
      </c>
      <c r="L344" s="42">
        <v>280</v>
      </c>
      <c r="M344" s="31" t="s">
        <v>508</v>
      </c>
      <c r="N344" s="26" t="s">
        <v>27</v>
      </c>
      <c r="AA344" s="15" t="s">
        <v>507</v>
      </c>
      <c r="AB344" s="40" t="s">
        <v>954</v>
      </c>
    </row>
    <row r="345" spans="1:28" s="19" customFormat="1" ht="12" customHeight="1" x14ac:dyDescent="0.2">
      <c r="A345" s="20">
        <v>343</v>
      </c>
      <c r="B345" s="20">
        <v>2004</v>
      </c>
      <c r="C345" s="21" t="s">
        <v>511</v>
      </c>
      <c r="D345" s="20" t="s">
        <v>18</v>
      </c>
      <c r="E345" s="41" t="str">
        <f t="shared" si="5"/>
        <v>La Rioja Alta, Gran Reserva 904, Rioja - In Bond</v>
      </c>
      <c r="F345" s="26" t="s">
        <v>510</v>
      </c>
      <c r="G345" s="20" t="s">
        <v>19</v>
      </c>
      <c r="H345" s="20">
        <v>6</v>
      </c>
      <c r="I345" s="20" t="s">
        <v>49</v>
      </c>
      <c r="J345" s="29" t="s">
        <v>46</v>
      </c>
      <c r="K345" s="42">
        <v>220</v>
      </c>
      <c r="L345" s="42">
        <v>260</v>
      </c>
      <c r="M345" s="31"/>
      <c r="N345" s="26"/>
      <c r="AA345" s="15" t="s">
        <v>509</v>
      </c>
      <c r="AB345" s="40" t="s">
        <v>955</v>
      </c>
    </row>
    <row r="346" spans="1:28" s="19" customFormat="1" ht="12" customHeight="1" x14ac:dyDescent="0.2">
      <c r="A346" s="20">
        <v>344</v>
      </c>
      <c r="B346" s="20">
        <v>2004</v>
      </c>
      <c r="C346" s="21" t="s">
        <v>511</v>
      </c>
      <c r="D346" s="20" t="s">
        <v>18</v>
      </c>
      <c r="E346" s="41" t="str">
        <f t="shared" si="5"/>
        <v>La Rioja Alta, Vina Arana Gran Reserva, Rioja - In Bond</v>
      </c>
      <c r="F346" s="26" t="s">
        <v>510</v>
      </c>
      <c r="G346" s="20" t="s">
        <v>19</v>
      </c>
      <c r="H346" s="20">
        <v>6</v>
      </c>
      <c r="I346" s="20" t="s">
        <v>49</v>
      </c>
      <c r="J346" s="29" t="s">
        <v>46</v>
      </c>
      <c r="K346" s="42">
        <v>140</v>
      </c>
      <c r="L346" s="42">
        <v>160</v>
      </c>
      <c r="M346" s="31"/>
      <c r="N346" s="26"/>
      <c r="AA346" s="15" t="s">
        <v>512</v>
      </c>
      <c r="AB346" s="40" t="s">
        <v>956</v>
      </c>
    </row>
    <row r="347" spans="1:28" s="19" customFormat="1" ht="12" customHeight="1" x14ac:dyDescent="0.2">
      <c r="A347" s="20">
        <v>345</v>
      </c>
      <c r="B347" s="20">
        <v>2009</v>
      </c>
      <c r="C347" s="21" t="s">
        <v>511</v>
      </c>
      <c r="D347" s="20" t="s">
        <v>18</v>
      </c>
      <c r="E347" s="41" t="str">
        <f t="shared" si="5"/>
        <v>R. Lopez de Heredia, Tondonia Tinto Reserva, Rioja - In Bond</v>
      </c>
      <c r="F347" s="26" t="s">
        <v>514</v>
      </c>
      <c r="G347" s="20" t="s">
        <v>19</v>
      </c>
      <c r="H347" s="20">
        <v>6</v>
      </c>
      <c r="I347" s="20" t="s">
        <v>49</v>
      </c>
      <c r="J347" s="29" t="s">
        <v>46</v>
      </c>
      <c r="K347" s="42">
        <v>110</v>
      </c>
      <c r="L347" s="42">
        <v>150</v>
      </c>
      <c r="M347" s="31"/>
      <c r="N347" s="26"/>
      <c r="AA347" s="15" t="s">
        <v>513</v>
      </c>
      <c r="AB347" s="40" t="s">
        <v>957</v>
      </c>
    </row>
    <row r="348" spans="1:28" s="17" customFormat="1" ht="12" customHeight="1" x14ac:dyDescent="0.2">
      <c r="A348" s="20">
        <v>346</v>
      </c>
      <c r="B348" s="20">
        <v>2015</v>
      </c>
      <c r="C348" s="21" t="s">
        <v>511</v>
      </c>
      <c r="D348" s="20" t="s">
        <v>18</v>
      </c>
      <c r="E348" s="41" t="str">
        <f t="shared" si="5"/>
        <v>Rioja Alta, Vina Ardanza Reserva, Rioja - In Bond</v>
      </c>
      <c r="F348" s="26" t="s">
        <v>516</v>
      </c>
      <c r="G348" s="20" t="s">
        <v>19</v>
      </c>
      <c r="H348" s="20">
        <v>12</v>
      </c>
      <c r="I348" s="20" t="s">
        <v>49</v>
      </c>
      <c r="J348" s="29" t="s">
        <v>46</v>
      </c>
      <c r="K348" s="42">
        <v>140</v>
      </c>
      <c r="L348" s="42">
        <v>180</v>
      </c>
      <c r="M348" s="31"/>
      <c r="N348" s="26"/>
      <c r="O348" s="18"/>
      <c r="P348" s="18"/>
      <c r="Q348" s="18"/>
      <c r="R348" s="18"/>
      <c r="S348" s="18"/>
      <c r="T348" s="18"/>
      <c r="U348" s="18"/>
      <c r="V348" s="18"/>
      <c r="W348" s="18"/>
      <c r="X348" s="18"/>
      <c r="Y348" s="18"/>
      <c r="Z348" s="18"/>
      <c r="AA348" s="15" t="s">
        <v>515</v>
      </c>
      <c r="AB348" s="39" t="s">
        <v>958</v>
      </c>
    </row>
    <row r="349" spans="1:28" s="19" customFormat="1" ht="12" customHeight="1" x14ac:dyDescent="0.2">
      <c r="A349" s="20">
        <v>347</v>
      </c>
      <c r="B349" s="20">
        <v>2017</v>
      </c>
      <c r="C349" s="21" t="s">
        <v>520</v>
      </c>
      <c r="D349" s="20" t="s">
        <v>18</v>
      </c>
      <c r="E349" s="41" t="str">
        <f t="shared" si="5"/>
        <v>Dominio Aguila, Ribera del Duero, Canta Perdiz</v>
      </c>
      <c r="F349" s="26" t="s">
        <v>518</v>
      </c>
      <c r="G349" s="20" t="s">
        <v>19</v>
      </c>
      <c r="H349" s="20">
        <v>2</v>
      </c>
      <c r="I349" s="20" t="s">
        <v>20</v>
      </c>
      <c r="J349" s="20" t="s">
        <v>22</v>
      </c>
      <c r="K349" s="42">
        <v>230</v>
      </c>
      <c r="L349" s="42">
        <v>300</v>
      </c>
      <c r="M349" s="31" t="s">
        <v>519</v>
      </c>
      <c r="N349" s="26" t="s">
        <v>521</v>
      </c>
      <c r="AA349" s="15" t="s">
        <v>517</v>
      </c>
      <c r="AB349" s="40" t="s">
        <v>959</v>
      </c>
    </row>
    <row r="350" spans="1:28" s="19" customFormat="1" ht="12" customHeight="1" x14ac:dyDescent="0.2">
      <c r="A350" s="20">
        <v>348</v>
      </c>
      <c r="B350" s="20">
        <v>2018</v>
      </c>
      <c r="C350" s="21" t="s">
        <v>520</v>
      </c>
      <c r="D350" s="20" t="s">
        <v>18</v>
      </c>
      <c r="E350" s="41" t="str">
        <f t="shared" si="5"/>
        <v>Descendientes de J. Palacios, Bierzo, Villa Corullon</v>
      </c>
      <c r="F350" s="26" t="s">
        <v>523</v>
      </c>
      <c r="G350" s="20" t="s">
        <v>19</v>
      </c>
      <c r="H350" s="20">
        <v>12</v>
      </c>
      <c r="I350" s="20" t="s">
        <v>49</v>
      </c>
      <c r="J350" s="20" t="s">
        <v>22</v>
      </c>
      <c r="K350" s="42">
        <v>200</v>
      </c>
      <c r="L350" s="42">
        <v>300</v>
      </c>
      <c r="M350" s="31" t="s">
        <v>52</v>
      </c>
      <c r="N350" s="26" t="s">
        <v>82</v>
      </c>
      <c r="AA350" s="15" t="s">
        <v>522</v>
      </c>
      <c r="AB350" s="40" t="s">
        <v>960</v>
      </c>
    </row>
    <row r="351" spans="1:28" s="17" customFormat="1" ht="12" customHeight="1" x14ac:dyDescent="0.2">
      <c r="A351" s="20">
        <v>349</v>
      </c>
      <c r="B351" s="20">
        <v>2018</v>
      </c>
      <c r="C351" s="21" t="s">
        <v>526</v>
      </c>
      <c r="D351" s="20" t="s">
        <v>78</v>
      </c>
      <c r="E351" s="41" t="str">
        <f t="shared" si="5"/>
        <v>Rafael Palacios, As Sortes, Valdeorras - In Bond</v>
      </c>
      <c r="F351" s="26" t="s">
        <v>525</v>
      </c>
      <c r="G351" s="20" t="s">
        <v>19</v>
      </c>
      <c r="H351" s="20">
        <v>6</v>
      </c>
      <c r="I351" s="20" t="s">
        <v>49</v>
      </c>
      <c r="J351" s="29" t="s">
        <v>46</v>
      </c>
      <c r="K351" s="42">
        <v>180</v>
      </c>
      <c r="L351" s="42">
        <v>220</v>
      </c>
      <c r="M351" s="31"/>
      <c r="N351" s="26"/>
      <c r="O351" s="18"/>
      <c r="P351" s="18"/>
      <c r="Q351" s="18"/>
      <c r="R351" s="18"/>
      <c r="S351" s="18"/>
      <c r="T351" s="18"/>
      <c r="U351" s="18"/>
      <c r="V351" s="18"/>
      <c r="W351" s="18"/>
      <c r="X351" s="18"/>
      <c r="Y351" s="18"/>
      <c r="Z351" s="18"/>
      <c r="AA351" s="15" t="s">
        <v>524</v>
      </c>
      <c r="AB351" s="39" t="s">
        <v>961</v>
      </c>
    </row>
    <row r="352" spans="1:28" s="17" customFormat="1" ht="12" customHeight="1" x14ac:dyDescent="0.2">
      <c r="A352" s="20">
        <v>350</v>
      </c>
      <c r="B352" s="20">
        <v>2021</v>
      </c>
      <c r="C352" s="21" t="s">
        <v>526</v>
      </c>
      <c r="D352" s="20" t="s">
        <v>78</v>
      </c>
      <c r="E352" s="41" t="str">
        <f t="shared" si="5"/>
        <v>Virxe Galir, Valdeorras, Pagos Galir Godello - In Bond</v>
      </c>
      <c r="F352" s="26" t="s">
        <v>528</v>
      </c>
      <c r="G352" s="20" t="s">
        <v>19</v>
      </c>
      <c r="H352" s="20">
        <v>6</v>
      </c>
      <c r="I352" s="20" t="s">
        <v>49</v>
      </c>
      <c r="J352" s="29" t="s">
        <v>46</v>
      </c>
      <c r="K352" s="42">
        <v>80</v>
      </c>
      <c r="L352" s="42">
        <v>120</v>
      </c>
      <c r="M352" s="31"/>
      <c r="N352" s="26"/>
      <c r="O352" s="18"/>
      <c r="P352" s="18"/>
      <c r="Q352" s="18"/>
      <c r="R352" s="18"/>
      <c r="S352" s="18"/>
      <c r="T352" s="18"/>
      <c r="U352" s="18"/>
      <c r="V352" s="18"/>
      <c r="W352" s="18"/>
      <c r="X352" s="18"/>
      <c r="Y352" s="18"/>
      <c r="Z352" s="18"/>
      <c r="AA352" s="15" t="s">
        <v>527</v>
      </c>
      <c r="AB352" s="39" t="s">
        <v>962</v>
      </c>
    </row>
    <row r="353" spans="1:28" s="19" customFormat="1" ht="12" customHeight="1" x14ac:dyDescent="0.2">
      <c r="A353" s="20">
        <v>351</v>
      </c>
      <c r="B353" s="20" t="s">
        <v>54</v>
      </c>
      <c r="C353" s="21" t="s">
        <v>511</v>
      </c>
      <c r="D353" s="20" t="s">
        <v>18</v>
      </c>
      <c r="E353" s="41" t="str">
        <f t="shared" si="5"/>
        <v>1982/2018 Mixed Lot from Spain</v>
      </c>
      <c r="F353" s="26"/>
      <c r="G353" s="20" t="s">
        <v>19</v>
      </c>
      <c r="H353" s="20">
        <v>11</v>
      </c>
      <c r="I353" s="20" t="s">
        <v>20</v>
      </c>
      <c r="J353" s="20" t="s">
        <v>22</v>
      </c>
      <c r="K353" s="42">
        <v>150</v>
      </c>
      <c r="L353" s="42">
        <v>350</v>
      </c>
      <c r="M353" s="30" t="s">
        <v>530</v>
      </c>
      <c r="N353" s="26" t="s">
        <v>27</v>
      </c>
      <c r="AA353" s="15" t="s">
        <v>529</v>
      </c>
      <c r="AB353" s="40" t="s">
        <v>963</v>
      </c>
    </row>
    <row r="354" spans="1:28" s="19" customFormat="1" ht="12" customHeight="1" x14ac:dyDescent="0.2">
      <c r="A354" s="20">
        <v>352</v>
      </c>
      <c r="B354" s="20" t="s">
        <v>54</v>
      </c>
      <c r="C354" s="21" t="s">
        <v>534</v>
      </c>
      <c r="D354" s="20" t="s">
        <v>18</v>
      </c>
      <c r="E354" s="41" t="str">
        <f t="shared" si="5"/>
        <v>2005/2008 Chateau Musar, Red</v>
      </c>
      <c r="F354" s="26" t="s">
        <v>532</v>
      </c>
      <c r="G354" s="20" t="s">
        <v>19</v>
      </c>
      <c r="H354" s="20">
        <v>3</v>
      </c>
      <c r="I354" s="20" t="s">
        <v>20</v>
      </c>
      <c r="J354" s="20" t="s">
        <v>22</v>
      </c>
      <c r="K354" s="42">
        <v>120</v>
      </c>
      <c r="L354" s="42">
        <v>170</v>
      </c>
      <c r="M354" s="31" t="s">
        <v>533</v>
      </c>
      <c r="N354" s="26" t="s">
        <v>27</v>
      </c>
      <c r="AA354" s="15" t="s">
        <v>531</v>
      </c>
      <c r="AB354" s="40" t="s">
        <v>964</v>
      </c>
    </row>
    <row r="355" spans="1:28" s="19" customFormat="1" ht="12" customHeight="1" x14ac:dyDescent="0.2">
      <c r="A355" s="20">
        <v>353</v>
      </c>
      <c r="B355" s="20">
        <v>1996</v>
      </c>
      <c r="C355" s="21" t="s">
        <v>537</v>
      </c>
      <c r="D355" s="20" t="s">
        <v>18</v>
      </c>
      <c r="E355" s="41" t="str">
        <f t="shared" si="5"/>
        <v>Grant Burge, Meshach, Barossa</v>
      </c>
      <c r="F355" s="26" t="s">
        <v>536</v>
      </c>
      <c r="G355" s="20" t="s">
        <v>19</v>
      </c>
      <c r="H355" s="20">
        <v>6</v>
      </c>
      <c r="I355" s="20" t="s">
        <v>20</v>
      </c>
      <c r="J355" s="20" t="s">
        <v>22</v>
      </c>
      <c r="K355" s="42">
        <v>180</v>
      </c>
      <c r="L355" s="42">
        <v>240</v>
      </c>
      <c r="M355" s="31"/>
      <c r="N355" s="26"/>
      <c r="AA355" s="15" t="s">
        <v>535</v>
      </c>
      <c r="AB355" s="40" t="s">
        <v>965</v>
      </c>
    </row>
    <row r="356" spans="1:28" s="19" customFormat="1" ht="12" customHeight="1" x14ac:dyDescent="0.2">
      <c r="A356" s="20">
        <v>354</v>
      </c>
      <c r="B356" s="20">
        <v>1998</v>
      </c>
      <c r="C356" s="21" t="s">
        <v>537</v>
      </c>
      <c r="D356" s="20" t="s">
        <v>18</v>
      </c>
      <c r="E356" s="41" t="str">
        <f t="shared" si="5"/>
        <v>Grant Burge, Meshach, Barossa</v>
      </c>
      <c r="F356" s="26" t="s">
        <v>536</v>
      </c>
      <c r="G356" s="20" t="s">
        <v>19</v>
      </c>
      <c r="H356" s="20">
        <v>6</v>
      </c>
      <c r="I356" s="20" t="s">
        <v>20</v>
      </c>
      <c r="J356" s="20" t="s">
        <v>22</v>
      </c>
      <c r="K356" s="42">
        <v>180</v>
      </c>
      <c r="L356" s="42">
        <v>240</v>
      </c>
      <c r="M356" s="31"/>
      <c r="N356" s="26"/>
      <c r="AA356" s="15" t="s">
        <v>535</v>
      </c>
      <c r="AB356" s="40" t="s">
        <v>966</v>
      </c>
    </row>
    <row r="357" spans="1:28" s="19" customFormat="1" ht="12" customHeight="1" x14ac:dyDescent="0.2">
      <c r="A357" s="20">
        <v>355</v>
      </c>
      <c r="B357" s="20">
        <v>2005</v>
      </c>
      <c r="C357" s="21" t="s">
        <v>537</v>
      </c>
      <c r="D357" s="20" t="s">
        <v>18</v>
      </c>
      <c r="E357" s="41" t="str">
        <f t="shared" si="5"/>
        <v>Torbreck, The Factor, Barossa Valley - In Bond</v>
      </c>
      <c r="F357" s="26" t="s">
        <v>539</v>
      </c>
      <c r="G357" s="20" t="s">
        <v>19</v>
      </c>
      <c r="H357" s="20">
        <v>12</v>
      </c>
      <c r="I357" s="20" t="s">
        <v>49</v>
      </c>
      <c r="J357" s="29" t="s">
        <v>46</v>
      </c>
      <c r="K357" s="42">
        <v>400</v>
      </c>
      <c r="L357" s="42">
        <v>600</v>
      </c>
      <c r="M357" s="31" t="s">
        <v>52</v>
      </c>
      <c r="N357" s="26"/>
      <c r="AA357" s="15" t="s">
        <v>538</v>
      </c>
      <c r="AB357" s="40" t="s">
        <v>967</v>
      </c>
    </row>
    <row r="358" spans="1:28" s="19" customFormat="1" ht="12" customHeight="1" x14ac:dyDescent="0.2">
      <c r="A358" s="20">
        <v>356</v>
      </c>
      <c r="B358" s="20">
        <v>2006</v>
      </c>
      <c r="C358" s="21" t="s">
        <v>537</v>
      </c>
      <c r="D358" s="20" t="s">
        <v>18</v>
      </c>
      <c r="E358" s="41" t="str">
        <f t="shared" si="5"/>
        <v>Kay Brothers, Amery Hillside Shiraz, McLaren Vale - In Bond</v>
      </c>
      <c r="F358" s="26" t="s">
        <v>541</v>
      </c>
      <c r="G358" s="20" t="s">
        <v>19</v>
      </c>
      <c r="H358" s="20">
        <v>12</v>
      </c>
      <c r="I358" s="20" t="s">
        <v>49</v>
      </c>
      <c r="J358" s="29" t="s">
        <v>46</v>
      </c>
      <c r="K358" s="42">
        <v>200</v>
      </c>
      <c r="L358" s="42">
        <v>300</v>
      </c>
      <c r="M358" s="31" t="s">
        <v>52</v>
      </c>
      <c r="N358" s="26"/>
      <c r="AA358" s="15" t="s">
        <v>540</v>
      </c>
      <c r="AB358" s="40" t="s">
        <v>968</v>
      </c>
    </row>
    <row r="359" spans="1:28" s="19" customFormat="1" ht="12" customHeight="1" x14ac:dyDescent="0.2">
      <c r="A359" s="20">
        <v>357</v>
      </c>
      <c r="B359" s="20">
        <v>2006</v>
      </c>
      <c r="C359" s="21" t="s">
        <v>537</v>
      </c>
      <c r="D359" s="20" t="s">
        <v>18</v>
      </c>
      <c r="E359" s="41" t="str">
        <f t="shared" si="5"/>
        <v>Kay Brothers, Amery Hillside Shiraz, McLaren Vale - In Bond</v>
      </c>
      <c r="F359" s="26" t="s">
        <v>541</v>
      </c>
      <c r="G359" s="20" t="s">
        <v>19</v>
      </c>
      <c r="H359" s="20">
        <v>12</v>
      </c>
      <c r="I359" s="20" t="s">
        <v>49</v>
      </c>
      <c r="J359" s="29" t="s">
        <v>46</v>
      </c>
      <c r="K359" s="42">
        <v>200</v>
      </c>
      <c r="L359" s="42">
        <v>300</v>
      </c>
      <c r="M359" s="31" t="s">
        <v>52</v>
      </c>
      <c r="N359" s="26"/>
      <c r="AA359" s="15" t="s">
        <v>540</v>
      </c>
      <c r="AB359" s="40" t="s">
        <v>969</v>
      </c>
    </row>
    <row r="360" spans="1:28" s="19" customFormat="1" ht="12" customHeight="1" x14ac:dyDescent="0.2">
      <c r="A360" s="20">
        <v>358</v>
      </c>
      <c r="B360" s="20">
        <v>2006</v>
      </c>
      <c r="C360" s="21" t="s">
        <v>537</v>
      </c>
      <c r="D360" s="20" t="s">
        <v>18</v>
      </c>
      <c r="E360" s="41" t="str">
        <f t="shared" si="5"/>
        <v>Two Worlds, Two Hands &amp; Egelhoff (Magnums) - In Bond</v>
      </c>
      <c r="F360" s="26" t="s">
        <v>543</v>
      </c>
      <c r="G360" s="20" t="s">
        <v>38</v>
      </c>
      <c r="H360" s="20">
        <v>6</v>
      </c>
      <c r="I360" s="20" t="s">
        <v>49</v>
      </c>
      <c r="J360" s="29" t="s">
        <v>46</v>
      </c>
      <c r="K360" s="42">
        <v>400</v>
      </c>
      <c r="L360" s="42">
        <v>700</v>
      </c>
      <c r="M360" s="31"/>
      <c r="N360" s="26"/>
      <c r="AA360" s="15" t="s">
        <v>542</v>
      </c>
      <c r="AB360" s="40" t="s">
        <v>970</v>
      </c>
    </row>
    <row r="361" spans="1:28" s="19" customFormat="1" ht="12" customHeight="1" x14ac:dyDescent="0.2">
      <c r="A361" s="20">
        <v>359</v>
      </c>
      <c r="B361" s="20">
        <v>2006</v>
      </c>
      <c r="C361" s="21" t="s">
        <v>537</v>
      </c>
      <c r="D361" s="20" t="s">
        <v>18</v>
      </c>
      <c r="E361" s="41" t="str">
        <f t="shared" si="5"/>
        <v>Torbreck, The Factor, Barossa Valley - In Bond</v>
      </c>
      <c r="F361" s="26" t="s">
        <v>539</v>
      </c>
      <c r="G361" s="20" t="s">
        <v>19</v>
      </c>
      <c r="H361" s="20">
        <v>12</v>
      </c>
      <c r="I361" s="20" t="s">
        <v>49</v>
      </c>
      <c r="J361" s="29" t="s">
        <v>46</v>
      </c>
      <c r="K361" s="42">
        <v>400</v>
      </c>
      <c r="L361" s="42">
        <v>600</v>
      </c>
      <c r="M361" s="31" t="s">
        <v>52</v>
      </c>
      <c r="N361" s="26"/>
      <c r="AA361" s="15" t="s">
        <v>538</v>
      </c>
      <c r="AB361" s="40" t="s">
        <v>971</v>
      </c>
    </row>
    <row r="362" spans="1:28" s="19" customFormat="1" ht="12" customHeight="1" x14ac:dyDescent="0.2">
      <c r="A362" s="20">
        <v>360</v>
      </c>
      <c r="B362" s="20">
        <v>2006</v>
      </c>
      <c r="C362" s="21" t="s">
        <v>537</v>
      </c>
      <c r="D362" s="20" t="s">
        <v>18</v>
      </c>
      <c r="E362" s="41" t="str">
        <f t="shared" si="5"/>
        <v>Two Worlds, Two Hands &amp; Egelhoff (Magnums) - In Bond</v>
      </c>
      <c r="F362" s="26" t="s">
        <v>543</v>
      </c>
      <c r="G362" s="20" t="s">
        <v>38</v>
      </c>
      <c r="H362" s="20">
        <v>6</v>
      </c>
      <c r="I362" s="20" t="s">
        <v>49</v>
      </c>
      <c r="J362" s="29" t="s">
        <v>46</v>
      </c>
      <c r="K362" s="42">
        <v>400</v>
      </c>
      <c r="L362" s="42">
        <v>700</v>
      </c>
      <c r="M362" s="31"/>
      <c r="N362" s="26"/>
      <c r="AA362" s="15" t="s">
        <v>542</v>
      </c>
      <c r="AB362" s="40" t="s">
        <v>972</v>
      </c>
    </row>
    <row r="363" spans="1:28" s="19" customFormat="1" ht="12" customHeight="1" x14ac:dyDescent="0.2">
      <c r="A363" s="20">
        <v>361</v>
      </c>
      <c r="B363" s="20">
        <v>2007</v>
      </c>
      <c r="C363" s="21" t="s">
        <v>537</v>
      </c>
      <c r="D363" s="20" t="s">
        <v>18</v>
      </c>
      <c r="E363" s="41" t="str">
        <f t="shared" si="5"/>
        <v>Two Hands, Coach House Block Shiraz, Barossa Valley - In Bond</v>
      </c>
      <c r="F363" s="26" t="s">
        <v>545</v>
      </c>
      <c r="G363" s="20" t="s">
        <v>19</v>
      </c>
      <c r="H363" s="20">
        <v>12</v>
      </c>
      <c r="I363" s="20" t="s">
        <v>49</v>
      </c>
      <c r="J363" s="29" t="s">
        <v>46</v>
      </c>
      <c r="K363" s="42">
        <v>180</v>
      </c>
      <c r="L363" s="42">
        <v>280</v>
      </c>
      <c r="M363" s="31" t="s">
        <v>52</v>
      </c>
      <c r="N363" s="26"/>
      <c r="AA363" s="15" t="s">
        <v>544</v>
      </c>
      <c r="AB363" s="40" t="s">
        <v>973</v>
      </c>
    </row>
    <row r="364" spans="1:28" s="19" customFormat="1" ht="12" customHeight="1" x14ac:dyDescent="0.2">
      <c r="A364" s="20">
        <v>362</v>
      </c>
      <c r="B364" s="20">
        <v>2007</v>
      </c>
      <c r="C364" s="21" t="s">
        <v>537</v>
      </c>
      <c r="D364" s="20" t="s">
        <v>18</v>
      </c>
      <c r="E364" s="41" t="str">
        <f t="shared" si="5"/>
        <v>Two Hands, Coach House Block Shiraz, Barossa Valley - In Bond</v>
      </c>
      <c r="F364" s="26" t="s">
        <v>545</v>
      </c>
      <c r="G364" s="20" t="s">
        <v>19</v>
      </c>
      <c r="H364" s="20">
        <v>12</v>
      </c>
      <c r="I364" s="20" t="s">
        <v>49</v>
      </c>
      <c r="J364" s="29" t="s">
        <v>46</v>
      </c>
      <c r="K364" s="42">
        <v>180</v>
      </c>
      <c r="L364" s="42">
        <v>280</v>
      </c>
      <c r="M364" s="31" t="s">
        <v>52</v>
      </c>
      <c r="N364" s="26"/>
      <c r="AA364" s="15" t="s">
        <v>544</v>
      </c>
      <c r="AB364" s="40" t="s">
        <v>974</v>
      </c>
    </row>
    <row r="365" spans="1:28" s="19" customFormat="1" ht="12" customHeight="1" x14ac:dyDescent="0.2">
      <c r="A365" s="20">
        <v>363</v>
      </c>
      <c r="B365" s="20">
        <v>2007</v>
      </c>
      <c r="C365" s="21" t="s">
        <v>537</v>
      </c>
      <c r="D365" s="20" t="s">
        <v>18</v>
      </c>
      <c r="E365" s="41" t="str">
        <f t="shared" si="5"/>
        <v>Two Hands, Barneys Block Shiraz, McLaren Vale - In Bond</v>
      </c>
      <c r="F365" s="26" t="s">
        <v>545</v>
      </c>
      <c r="G365" s="20" t="s">
        <v>19</v>
      </c>
      <c r="H365" s="20">
        <v>12</v>
      </c>
      <c r="I365" s="20" t="s">
        <v>49</v>
      </c>
      <c r="J365" s="29" t="s">
        <v>46</v>
      </c>
      <c r="K365" s="42">
        <v>200</v>
      </c>
      <c r="L365" s="42">
        <v>300</v>
      </c>
      <c r="M365" s="31" t="s">
        <v>52</v>
      </c>
      <c r="N365" s="26"/>
      <c r="AA365" s="15" t="s">
        <v>546</v>
      </c>
      <c r="AB365" s="40" t="s">
        <v>975</v>
      </c>
    </row>
    <row r="366" spans="1:28" s="19" customFormat="1" ht="12" customHeight="1" x14ac:dyDescent="0.2">
      <c r="A366" s="20">
        <v>364</v>
      </c>
      <c r="B366" s="20">
        <v>2008</v>
      </c>
      <c r="C366" s="21" t="s">
        <v>537</v>
      </c>
      <c r="D366" s="20" t="s">
        <v>18</v>
      </c>
      <c r="E366" s="41" t="str">
        <f t="shared" si="5"/>
        <v>Two Hands, Zippy's Block Shiraz, Barossa Valley - In Bond</v>
      </c>
      <c r="F366" s="26" t="s">
        <v>545</v>
      </c>
      <c r="G366" s="20" t="s">
        <v>19</v>
      </c>
      <c r="H366" s="20">
        <v>12</v>
      </c>
      <c r="I366" s="20" t="s">
        <v>49</v>
      </c>
      <c r="J366" s="29" t="s">
        <v>46</v>
      </c>
      <c r="K366" s="42">
        <v>280</v>
      </c>
      <c r="L366" s="42">
        <v>380</v>
      </c>
      <c r="M366" s="31" t="s">
        <v>52</v>
      </c>
      <c r="N366" s="26"/>
      <c r="AA366" s="15" t="s">
        <v>547</v>
      </c>
      <c r="AB366" s="40" t="s">
        <v>976</v>
      </c>
    </row>
    <row r="367" spans="1:28" s="16" customFormat="1" ht="12" customHeight="1" x14ac:dyDescent="0.2">
      <c r="A367" s="20">
        <v>365</v>
      </c>
      <c r="B367" s="20">
        <v>2008</v>
      </c>
      <c r="C367" s="21" t="s">
        <v>537</v>
      </c>
      <c r="D367" s="20" t="s">
        <v>18</v>
      </c>
      <c r="E367" s="41" t="str">
        <f t="shared" si="5"/>
        <v>Two Hands, Zippys Block, Barossa Valley - In Bond</v>
      </c>
      <c r="F367" s="26" t="s">
        <v>545</v>
      </c>
      <c r="G367" s="20" t="s">
        <v>19</v>
      </c>
      <c r="H367" s="20">
        <v>12</v>
      </c>
      <c r="I367" s="20" t="s">
        <v>49</v>
      </c>
      <c r="J367" s="29" t="s">
        <v>46</v>
      </c>
      <c r="K367" s="42">
        <v>280</v>
      </c>
      <c r="L367" s="42">
        <v>380</v>
      </c>
      <c r="M367" s="31" t="s">
        <v>52</v>
      </c>
      <c r="N367" s="26"/>
      <c r="AA367" s="15" t="s">
        <v>548</v>
      </c>
      <c r="AB367" s="37" t="s">
        <v>977</v>
      </c>
    </row>
    <row r="368" spans="1:28" s="16" customFormat="1" ht="12" customHeight="1" x14ac:dyDescent="0.2">
      <c r="A368" s="20">
        <v>366</v>
      </c>
      <c r="B368" s="20">
        <v>2015</v>
      </c>
      <c r="C368" s="21" t="s">
        <v>537</v>
      </c>
      <c r="D368" s="20" t="s">
        <v>18</v>
      </c>
      <c r="E368" s="41" t="str">
        <f t="shared" si="5"/>
        <v>Yalumba, Caley Cabernet Shiraz, South Australia - In Bond</v>
      </c>
      <c r="F368" s="26" t="s">
        <v>550</v>
      </c>
      <c r="G368" s="20" t="s">
        <v>19</v>
      </c>
      <c r="H368" s="20">
        <v>3</v>
      </c>
      <c r="I368" s="20" t="s">
        <v>49</v>
      </c>
      <c r="J368" s="29" t="s">
        <v>46</v>
      </c>
      <c r="K368" s="42">
        <v>300</v>
      </c>
      <c r="L368" s="42">
        <v>360</v>
      </c>
      <c r="M368" s="31"/>
      <c r="N368" s="26"/>
      <c r="AA368" s="15" t="s">
        <v>549</v>
      </c>
      <c r="AB368" s="37" t="s">
        <v>978</v>
      </c>
    </row>
    <row r="369" spans="1:28" s="16" customFormat="1" ht="12" customHeight="1" x14ac:dyDescent="0.2">
      <c r="A369" s="20">
        <v>367</v>
      </c>
      <c r="B369" s="20">
        <v>2015</v>
      </c>
      <c r="C369" s="21" t="s">
        <v>537</v>
      </c>
      <c r="D369" s="20" t="s">
        <v>18</v>
      </c>
      <c r="E369" s="41" t="str">
        <f t="shared" si="5"/>
        <v>Henschke, Hill of Grace Vineyard, Eden Valley - In Bond</v>
      </c>
      <c r="F369" s="26" t="s">
        <v>552</v>
      </c>
      <c r="G369" s="20" t="s">
        <v>19</v>
      </c>
      <c r="H369" s="20">
        <v>3</v>
      </c>
      <c r="I369" s="20" t="s">
        <v>49</v>
      </c>
      <c r="J369" s="29" t="s">
        <v>46</v>
      </c>
      <c r="K369" s="42">
        <v>950</v>
      </c>
      <c r="L369" s="42">
        <v>1200</v>
      </c>
      <c r="M369" s="31"/>
      <c r="N369" s="26"/>
      <c r="AA369" s="15" t="s">
        <v>551</v>
      </c>
      <c r="AB369" s="37" t="s">
        <v>979</v>
      </c>
    </row>
    <row r="370" spans="1:28" s="16" customFormat="1" ht="12" customHeight="1" x14ac:dyDescent="0.2">
      <c r="A370" s="20">
        <v>368</v>
      </c>
      <c r="B370" s="20">
        <v>2017</v>
      </c>
      <c r="C370" s="21" t="s">
        <v>537</v>
      </c>
      <c r="D370" s="20" t="s">
        <v>78</v>
      </c>
      <c r="E370" s="41" t="str">
        <f t="shared" si="5"/>
        <v>Grosset, Polish Hill Riesling, Clare Valley - In Bond</v>
      </c>
      <c r="F370" s="26" t="s">
        <v>554</v>
      </c>
      <c r="G370" s="20" t="s">
        <v>19</v>
      </c>
      <c r="H370" s="20">
        <v>6</v>
      </c>
      <c r="I370" s="20" t="s">
        <v>49</v>
      </c>
      <c r="J370" s="29" t="s">
        <v>46</v>
      </c>
      <c r="K370" s="42">
        <v>160</v>
      </c>
      <c r="L370" s="42">
        <v>200</v>
      </c>
      <c r="M370" s="31"/>
      <c r="N370" s="26"/>
      <c r="AA370" s="15" t="s">
        <v>553</v>
      </c>
      <c r="AB370" s="37" t="s">
        <v>980</v>
      </c>
    </row>
    <row r="371" spans="1:28" ht="12" customHeight="1" x14ac:dyDescent="0.2">
      <c r="A371" s="20">
        <v>369</v>
      </c>
      <c r="B371" s="20">
        <v>2017</v>
      </c>
      <c r="C371" s="21" t="s">
        <v>557</v>
      </c>
      <c r="D371" s="20" t="s">
        <v>78</v>
      </c>
      <c r="E371" s="41" t="str">
        <f t="shared" si="5"/>
        <v>Leeuwin, Art Series Chardonnay, Margaret River - In Bond</v>
      </c>
      <c r="F371" s="26" t="s">
        <v>556</v>
      </c>
      <c r="G371" s="20" t="s">
        <v>19</v>
      </c>
      <c r="H371" s="20">
        <v>12</v>
      </c>
      <c r="I371" s="20" t="s">
        <v>49</v>
      </c>
      <c r="J371" s="29" t="s">
        <v>46</v>
      </c>
      <c r="K371" s="42">
        <v>400</v>
      </c>
      <c r="L371" s="42">
        <v>500</v>
      </c>
      <c r="M371" s="31"/>
      <c r="N371" s="26"/>
      <c r="AA371" s="15" t="s">
        <v>555</v>
      </c>
      <c r="AB371" s="39" t="s">
        <v>981</v>
      </c>
    </row>
    <row r="372" spans="1:28" s="16" customFormat="1" ht="12" customHeight="1" x14ac:dyDescent="0.2">
      <c r="A372" s="20">
        <v>370</v>
      </c>
      <c r="B372" s="20">
        <v>2018</v>
      </c>
      <c r="C372" s="21" t="s">
        <v>557</v>
      </c>
      <c r="D372" s="20" t="s">
        <v>18</v>
      </c>
      <c r="E372" s="41" t="str">
        <f t="shared" si="5"/>
        <v>Vasse Felix, Black Market Shiraz, Margaret River - In Bond</v>
      </c>
      <c r="F372" s="26" t="s">
        <v>559</v>
      </c>
      <c r="G372" s="20" t="s">
        <v>19</v>
      </c>
      <c r="H372" s="20">
        <v>12</v>
      </c>
      <c r="I372" s="20" t="s">
        <v>49</v>
      </c>
      <c r="J372" s="29" t="s">
        <v>46</v>
      </c>
      <c r="K372" s="42">
        <v>130</v>
      </c>
      <c r="L372" s="42">
        <v>160</v>
      </c>
      <c r="M372" s="31" t="s">
        <v>52</v>
      </c>
      <c r="N372" s="26"/>
      <c r="AA372" s="15" t="s">
        <v>558</v>
      </c>
      <c r="AB372" s="37" t="s">
        <v>982</v>
      </c>
    </row>
    <row r="373" spans="1:28" s="16" customFormat="1" ht="12" customHeight="1" x14ac:dyDescent="0.2">
      <c r="A373" s="20">
        <v>371</v>
      </c>
      <c r="B373" s="20">
        <v>2018</v>
      </c>
      <c r="C373" s="21" t="s">
        <v>557</v>
      </c>
      <c r="D373" s="20" t="s">
        <v>18</v>
      </c>
      <c r="E373" s="41" t="str">
        <f t="shared" si="5"/>
        <v>Vasse Felix, Black Market Shiraz, Margaret River - In Bond</v>
      </c>
      <c r="F373" s="26" t="s">
        <v>559</v>
      </c>
      <c r="G373" s="20" t="s">
        <v>19</v>
      </c>
      <c r="H373" s="20">
        <v>12</v>
      </c>
      <c r="I373" s="20" t="s">
        <v>49</v>
      </c>
      <c r="J373" s="29" t="s">
        <v>46</v>
      </c>
      <c r="K373" s="42">
        <v>130</v>
      </c>
      <c r="L373" s="42">
        <v>160</v>
      </c>
      <c r="M373" s="31" t="s">
        <v>52</v>
      </c>
      <c r="N373" s="26"/>
      <c r="AA373" s="15" t="s">
        <v>558</v>
      </c>
      <c r="AB373" s="37" t="s">
        <v>983</v>
      </c>
    </row>
    <row r="374" spans="1:28" ht="12" customHeight="1" x14ac:dyDescent="0.2">
      <c r="A374" s="20">
        <v>372</v>
      </c>
      <c r="B374" s="20">
        <v>2018</v>
      </c>
      <c r="C374" s="21" t="s">
        <v>562</v>
      </c>
      <c r="D374" s="20" t="s">
        <v>18</v>
      </c>
      <c r="E374" s="41" t="str">
        <f t="shared" si="5"/>
        <v>Tyrrells, Shiraz Vat 9, Hunter Valley - In Bond</v>
      </c>
      <c r="F374" s="26" t="s">
        <v>561</v>
      </c>
      <c r="G374" s="20" t="s">
        <v>19</v>
      </c>
      <c r="H374" s="20">
        <v>6</v>
      </c>
      <c r="I374" s="20" t="s">
        <v>49</v>
      </c>
      <c r="J374" s="29" t="s">
        <v>46</v>
      </c>
      <c r="K374" s="42">
        <v>120</v>
      </c>
      <c r="L374" s="42">
        <v>160</v>
      </c>
      <c r="M374" s="31"/>
      <c r="N374" s="26"/>
      <c r="AA374" s="15" t="s">
        <v>560</v>
      </c>
      <c r="AB374" s="39" t="s">
        <v>984</v>
      </c>
    </row>
    <row r="375" spans="1:28" ht="12" customHeight="1" x14ac:dyDescent="0.2">
      <c r="A375" s="20">
        <v>373</v>
      </c>
      <c r="B375" s="20">
        <v>2018</v>
      </c>
      <c r="C375" s="21" t="s">
        <v>557</v>
      </c>
      <c r="D375" s="20" t="s">
        <v>78</v>
      </c>
      <c r="E375" s="41" t="str">
        <f t="shared" si="5"/>
        <v>Leeuwin, Art Series Chardonnay, Margaret River - In Bond</v>
      </c>
      <c r="F375" s="26" t="s">
        <v>556</v>
      </c>
      <c r="G375" s="20" t="s">
        <v>19</v>
      </c>
      <c r="H375" s="20">
        <v>12</v>
      </c>
      <c r="I375" s="20" t="s">
        <v>49</v>
      </c>
      <c r="J375" s="29" t="s">
        <v>46</v>
      </c>
      <c r="K375" s="42">
        <v>480</v>
      </c>
      <c r="L375" s="42">
        <v>580</v>
      </c>
      <c r="M375" s="31"/>
      <c r="N375" s="26"/>
      <c r="AA375" s="15" t="s">
        <v>555</v>
      </c>
      <c r="AB375" s="39" t="s">
        <v>985</v>
      </c>
    </row>
    <row r="376" spans="1:28" s="16" customFormat="1" ht="12" customHeight="1" x14ac:dyDescent="0.2">
      <c r="A376" s="20">
        <v>374</v>
      </c>
      <c r="B376" s="20" t="s">
        <v>54</v>
      </c>
      <c r="C376" s="21" t="s">
        <v>537</v>
      </c>
      <c r="D376" s="20" t="s">
        <v>18</v>
      </c>
      <c r="E376" s="41" t="str">
        <f t="shared" si="5"/>
        <v>1994/1995 Mixed Lot of Grant Burge, Meshach, Barossa</v>
      </c>
      <c r="F376" s="26" t="s">
        <v>536</v>
      </c>
      <c r="G376" s="20" t="s">
        <v>19</v>
      </c>
      <c r="H376" s="20">
        <v>7</v>
      </c>
      <c r="I376" s="20" t="s">
        <v>20</v>
      </c>
      <c r="J376" s="20" t="s">
        <v>22</v>
      </c>
      <c r="K376" s="42">
        <v>200</v>
      </c>
      <c r="L376" s="42">
        <v>260</v>
      </c>
      <c r="M376" s="33" t="s">
        <v>564</v>
      </c>
      <c r="N376" s="26"/>
      <c r="AA376" s="15" t="s">
        <v>563</v>
      </c>
      <c r="AB376" s="37" t="s">
        <v>986</v>
      </c>
    </row>
    <row r="377" spans="1:28" s="16" customFormat="1" ht="12" customHeight="1" x14ac:dyDescent="0.2">
      <c r="A377" s="20">
        <v>375</v>
      </c>
      <c r="B377" s="20" t="s">
        <v>54</v>
      </c>
      <c r="C377" s="21" t="s">
        <v>537</v>
      </c>
      <c r="D377" s="20" t="s">
        <v>18</v>
      </c>
      <c r="E377" s="41" t="str">
        <f t="shared" si="5"/>
        <v>2006/2015 Mixed Lot of Henschke Wines</v>
      </c>
      <c r="F377" s="26" t="s">
        <v>552</v>
      </c>
      <c r="G377" s="20" t="s">
        <v>19</v>
      </c>
      <c r="H377" s="20">
        <v>3</v>
      </c>
      <c r="I377" s="20" t="s">
        <v>20</v>
      </c>
      <c r="J377" s="20" t="s">
        <v>22</v>
      </c>
      <c r="K377" s="42">
        <v>150</v>
      </c>
      <c r="L377" s="42">
        <v>200</v>
      </c>
      <c r="M377" s="31" t="s">
        <v>566</v>
      </c>
      <c r="N377" s="26" t="s">
        <v>27</v>
      </c>
      <c r="AA377" s="15" t="s">
        <v>565</v>
      </c>
      <c r="AB377" s="37" t="s">
        <v>987</v>
      </c>
    </row>
    <row r="378" spans="1:28" s="16" customFormat="1" ht="12" customHeight="1" x14ac:dyDescent="0.2">
      <c r="A378" s="20">
        <v>376</v>
      </c>
      <c r="B378" s="20">
        <v>2010</v>
      </c>
      <c r="C378" s="21" t="s">
        <v>569</v>
      </c>
      <c r="D378" s="20" t="s">
        <v>18</v>
      </c>
      <c r="E378" s="41" t="str">
        <f t="shared" si="5"/>
        <v>Craggy Range, Le Sol, Gimblett Gravels - In Bond</v>
      </c>
      <c r="F378" s="26" t="s">
        <v>568</v>
      </c>
      <c r="G378" s="20" t="s">
        <v>19</v>
      </c>
      <c r="H378" s="20">
        <v>12</v>
      </c>
      <c r="I378" s="20" t="s">
        <v>49</v>
      </c>
      <c r="J378" s="29" t="s">
        <v>46</v>
      </c>
      <c r="K378" s="42">
        <v>360</v>
      </c>
      <c r="L378" s="42">
        <v>480</v>
      </c>
      <c r="M378" s="31" t="s">
        <v>52</v>
      </c>
      <c r="N378" s="26"/>
      <c r="AA378" s="15" t="s">
        <v>567</v>
      </c>
      <c r="AB378" s="37" t="s">
        <v>988</v>
      </c>
    </row>
    <row r="379" spans="1:28" s="16" customFormat="1" ht="12" customHeight="1" x14ac:dyDescent="0.2">
      <c r="A379" s="20">
        <v>377</v>
      </c>
      <c r="B379" s="20">
        <v>2010</v>
      </c>
      <c r="C379" s="21" t="s">
        <v>569</v>
      </c>
      <c r="D379" s="20" t="s">
        <v>18</v>
      </c>
      <c r="E379" s="41" t="str">
        <f t="shared" si="5"/>
        <v>Craggy Range, Sophia, Gimblett Gravels - In Bond</v>
      </c>
      <c r="F379" s="26" t="s">
        <v>568</v>
      </c>
      <c r="G379" s="20" t="s">
        <v>19</v>
      </c>
      <c r="H379" s="20">
        <v>12</v>
      </c>
      <c r="I379" s="20" t="s">
        <v>49</v>
      </c>
      <c r="J379" s="29" t="s">
        <v>46</v>
      </c>
      <c r="K379" s="42">
        <v>400</v>
      </c>
      <c r="L379" s="42">
        <v>520</v>
      </c>
      <c r="M379" s="31" t="s">
        <v>52</v>
      </c>
      <c r="N379" s="26"/>
      <c r="AA379" s="15" t="s">
        <v>570</v>
      </c>
      <c r="AB379" s="37" t="s">
        <v>989</v>
      </c>
    </row>
    <row r="380" spans="1:28" s="16" customFormat="1" ht="12" customHeight="1" x14ac:dyDescent="0.2">
      <c r="A380" s="20">
        <v>378</v>
      </c>
      <c r="B380" s="20">
        <v>2010</v>
      </c>
      <c r="C380" s="21" t="s">
        <v>569</v>
      </c>
      <c r="D380" s="20" t="s">
        <v>18</v>
      </c>
      <c r="E380" s="41" t="str">
        <f t="shared" si="5"/>
        <v>Craggy Range, Syrah, Gimblett Gravels - In Bond</v>
      </c>
      <c r="F380" s="26" t="s">
        <v>568</v>
      </c>
      <c r="G380" s="20" t="s">
        <v>19</v>
      </c>
      <c r="H380" s="20">
        <v>12</v>
      </c>
      <c r="I380" s="20" t="s">
        <v>49</v>
      </c>
      <c r="J380" s="29" t="s">
        <v>46</v>
      </c>
      <c r="K380" s="42">
        <v>170</v>
      </c>
      <c r="L380" s="42">
        <v>220</v>
      </c>
      <c r="M380" s="31"/>
      <c r="N380" s="26"/>
      <c r="AA380" s="15" t="s">
        <v>571</v>
      </c>
      <c r="AB380" s="37" t="s">
        <v>990</v>
      </c>
    </row>
    <row r="381" spans="1:28" ht="12" customHeight="1" x14ac:dyDescent="0.2">
      <c r="A381" s="20">
        <v>379</v>
      </c>
      <c r="B381" s="20">
        <v>2018</v>
      </c>
      <c r="C381" s="21" t="s">
        <v>574</v>
      </c>
      <c r="D381" s="20" t="s">
        <v>78</v>
      </c>
      <c r="E381" s="41" t="str">
        <f t="shared" si="5"/>
        <v>Kumeu River, Mates Vineyard Chardonnay, Kumeu - In Bond</v>
      </c>
      <c r="F381" s="26" t="s">
        <v>573</v>
      </c>
      <c r="G381" s="20" t="s">
        <v>19</v>
      </c>
      <c r="H381" s="20">
        <v>6</v>
      </c>
      <c r="I381" s="20" t="s">
        <v>49</v>
      </c>
      <c r="J381" s="29" t="s">
        <v>46</v>
      </c>
      <c r="K381" s="42">
        <v>150</v>
      </c>
      <c r="L381" s="42">
        <v>200</v>
      </c>
      <c r="M381" s="31"/>
      <c r="N381" s="26"/>
      <c r="AA381" s="15" t="s">
        <v>572</v>
      </c>
      <c r="AB381" s="39" t="s">
        <v>991</v>
      </c>
    </row>
    <row r="382" spans="1:28" s="16" customFormat="1" ht="12" customHeight="1" x14ac:dyDescent="0.2">
      <c r="A382" s="20">
        <v>380</v>
      </c>
      <c r="B382" s="20">
        <v>2019</v>
      </c>
      <c r="C382" s="21" t="s">
        <v>577</v>
      </c>
      <c r="D382" s="20" t="s">
        <v>18</v>
      </c>
      <c r="E382" s="41" t="str">
        <f t="shared" si="5"/>
        <v>Rippon, Mature Vine Pinot Noir, Central Otago - In Bond</v>
      </c>
      <c r="F382" s="26" t="s">
        <v>576</v>
      </c>
      <c r="G382" s="20" t="s">
        <v>19</v>
      </c>
      <c r="H382" s="20">
        <v>12</v>
      </c>
      <c r="I382" s="20" t="s">
        <v>49</v>
      </c>
      <c r="J382" s="29" t="s">
        <v>46</v>
      </c>
      <c r="K382" s="42">
        <v>280</v>
      </c>
      <c r="L382" s="42">
        <v>380</v>
      </c>
      <c r="M382" s="31"/>
      <c r="N382" s="26"/>
      <c r="AA382" s="15" t="s">
        <v>575</v>
      </c>
      <c r="AB382" s="37" t="s">
        <v>992</v>
      </c>
    </row>
    <row r="383" spans="1:28" ht="12" customHeight="1" x14ac:dyDescent="0.2">
      <c r="A383" s="20">
        <v>381</v>
      </c>
      <c r="B383" s="20">
        <v>2020</v>
      </c>
      <c r="C383" s="21" t="s">
        <v>574</v>
      </c>
      <c r="D383" s="20" t="s">
        <v>78</v>
      </c>
      <c r="E383" s="41" t="str">
        <f t="shared" si="5"/>
        <v>Kumeu River, Mates Vineyard Chardonnay, Kumeu - In Bond</v>
      </c>
      <c r="F383" s="26" t="s">
        <v>573</v>
      </c>
      <c r="G383" s="20" t="s">
        <v>19</v>
      </c>
      <c r="H383" s="20">
        <v>6</v>
      </c>
      <c r="I383" s="20" t="s">
        <v>49</v>
      </c>
      <c r="J383" s="29" t="s">
        <v>46</v>
      </c>
      <c r="K383" s="42">
        <v>200</v>
      </c>
      <c r="L383" s="42">
        <v>250</v>
      </c>
      <c r="M383" s="31"/>
      <c r="N383" s="26"/>
      <c r="AA383" s="15" t="s">
        <v>572</v>
      </c>
      <c r="AB383" s="39" t="s">
        <v>993</v>
      </c>
    </row>
    <row r="384" spans="1:28" ht="12" customHeight="1" x14ac:dyDescent="0.2">
      <c r="A384" s="20">
        <v>382</v>
      </c>
      <c r="B384" s="20">
        <v>2020</v>
      </c>
      <c r="C384" s="21" t="s">
        <v>574</v>
      </c>
      <c r="D384" s="20" t="s">
        <v>78</v>
      </c>
      <c r="E384" s="41" t="str">
        <f t="shared" si="5"/>
        <v>Kumeu River, Estate Chardonnay, Kumeu - In Bond</v>
      </c>
      <c r="F384" s="26" t="s">
        <v>573</v>
      </c>
      <c r="G384" s="20" t="s">
        <v>19</v>
      </c>
      <c r="H384" s="20">
        <v>12</v>
      </c>
      <c r="I384" s="20" t="s">
        <v>49</v>
      </c>
      <c r="J384" s="29" t="s">
        <v>46</v>
      </c>
      <c r="K384" s="42">
        <v>170</v>
      </c>
      <c r="L384" s="42">
        <v>220</v>
      </c>
      <c r="M384" s="31"/>
      <c r="N384" s="26"/>
      <c r="AA384" s="15" t="s">
        <v>578</v>
      </c>
      <c r="AB384" s="39" t="s">
        <v>994</v>
      </c>
    </row>
    <row r="385" spans="1:28" ht="12" customHeight="1" x14ac:dyDescent="0.2">
      <c r="A385" s="20">
        <v>383</v>
      </c>
      <c r="B385" s="20">
        <v>2022</v>
      </c>
      <c r="C385" s="21" t="s">
        <v>574</v>
      </c>
      <c r="D385" s="20" t="s">
        <v>78</v>
      </c>
      <c r="E385" s="41" t="str">
        <f t="shared" si="5"/>
        <v>Kumeu River, Rays Road Chardonnay, Kumeu - In Bond</v>
      </c>
      <c r="F385" s="26" t="s">
        <v>573</v>
      </c>
      <c r="G385" s="20" t="s">
        <v>19</v>
      </c>
      <c r="H385" s="20">
        <v>6</v>
      </c>
      <c r="I385" s="20" t="s">
        <v>49</v>
      </c>
      <c r="J385" s="29" t="s">
        <v>46</v>
      </c>
      <c r="K385" s="42">
        <v>70</v>
      </c>
      <c r="L385" s="42">
        <v>100</v>
      </c>
      <c r="M385" s="31"/>
      <c r="N385" s="26"/>
      <c r="AA385" s="15" t="s">
        <v>579</v>
      </c>
      <c r="AB385" s="39" t="s">
        <v>995</v>
      </c>
    </row>
    <row r="386" spans="1:28" ht="12" customHeight="1" x14ac:dyDescent="0.2">
      <c r="A386" s="20">
        <v>384</v>
      </c>
      <c r="B386" s="20">
        <v>2022</v>
      </c>
      <c r="C386" s="21" t="s">
        <v>574</v>
      </c>
      <c r="D386" s="20" t="s">
        <v>78</v>
      </c>
      <c r="E386" s="41" t="str">
        <f t="shared" si="5"/>
        <v>Kumeu River, Mates Vineyard Chardonnay, Kumeu - In Bond</v>
      </c>
      <c r="F386" s="26" t="s">
        <v>573</v>
      </c>
      <c r="G386" s="20" t="s">
        <v>19</v>
      </c>
      <c r="H386" s="20">
        <v>6</v>
      </c>
      <c r="I386" s="20" t="s">
        <v>49</v>
      </c>
      <c r="J386" s="29" t="s">
        <v>46</v>
      </c>
      <c r="K386" s="42">
        <v>150</v>
      </c>
      <c r="L386" s="42">
        <v>200</v>
      </c>
      <c r="M386" s="31"/>
      <c r="N386" s="26"/>
      <c r="AA386" s="15" t="s">
        <v>572</v>
      </c>
      <c r="AB386" s="39" t="s">
        <v>996</v>
      </c>
    </row>
    <row r="387" spans="1:28" ht="12" customHeight="1" x14ac:dyDescent="0.2">
      <c r="A387" s="20">
        <v>385</v>
      </c>
      <c r="B387" s="20">
        <v>2022</v>
      </c>
      <c r="C387" s="21" t="s">
        <v>574</v>
      </c>
      <c r="D387" s="20" t="s">
        <v>78</v>
      </c>
      <c r="E387" s="41" t="str">
        <f t="shared" si="5"/>
        <v>Kumeu River, Hunting Hill Chardonnay, Kumeu - In Bond</v>
      </c>
      <c r="F387" s="26" t="s">
        <v>573</v>
      </c>
      <c r="G387" s="20" t="s">
        <v>19</v>
      </c>
      <c r="H387" s="20">
        <v>6</v>
      </c>
      <c r="I387" s="20" t="s">
        <v>49</v>
      </c>
      <c r="J387" s="29" t="s">
        <v>46</v>
      </c>
      <c r="K387" s="42">
        <v>130</v>
      </c>
      <c r="L387" s="42">
        <v>160</v>
      </c>
      <c r="M387" s="31"/>
      <c r="N387" s="26"/>
      <c r="AA387" s="15" t="s">
        <v>580</v>
      </c>
      <c r="AB387" s="39" t="s">
        <v>997</v>
      </c>
    </row>
    <row r="388" spans="1:28" ht="12" customHeight="1" x14ac:dyDescent="0.2">
      <c r="A388" s="20">
        <v>386</v>
      </c>
      <c r="B388" s="20">
        <v>2022</v>
      </c>
      <c r="C388" s="21" t="s">
        <v>574</v>
      </c>
      <c r="D388" s="20" t="s">
        <v>78</v>
      </c>
      <c r="E388" s="41" t="str">
        <f t="shared" ref="E388:E404" si="6">HYPERLINK(AB388,AA388)</f>
        <v>Kumeu River, Estate Chardonnay, Kumeu - In Bond</v>
      </c>
      <c r="F388" s="26" t="s">
        <v>573</v>
      </c>
      <c r="G388" s="20" t="s">
        <v>19</v>
      </c>
      <c r="H388" s="20">
        <v>12</v>
      </c>
      <c r="I388" s="20" t="s">
        <v>49</v>
      </c>
      <c r="J388" s="29" t="s">
        <v>46</v>
      </c>
      <c r="K388" s="42">
        <v>120</v>
      </c>
      <c r="L388" s="42">
        <v>150</v>
      </c>
      <c r="M388" s="31"/>
      <c r="N388" s="26"/>
      <c r="AA388" s="15" t="s">
        <v>578</v>
      </c>
      <c r="AB388" s="39" t="s">
        <v>998</v>
      </c>
    </row>
    <row r="389" spans="1:28" ht="12" customHeight="1" x14ac:dyDescent="0.2">
      <c r="A389" s="20">
        <v>387</v>
      </c>
      <c r="B389" s="20">
        <v>2022</v>
      </c>
      <c r="C389" s="21" t="s">
        <v>574</v>
      </c>
      <c r="D389" s="20" t="s">
        <v>78</v>
      </c>
      <c r="E389" s="41" t="str">
        <f t="shared" si="6"/>
        <v>Kumeu River, Coddington Chardonnay, Kumeu - In Bond</v>
      </c>
      <c r="F389" s="26" t="s">
        <v>573</v>
      </c>
      <c r="G389" s="20" t="s">
        <v>19</v>
      </c>
      <c r="H389" s="20">
        <v>6</v>
      </c>
      <c r="I389" s="20" t="s">
        <v>49</v>
      </c>
      <c r="J389" s="29" t="s">
        <v>46</v>
      </c>
      <c r="K389" s="42">
        <v>100</v>
      </c>
      <c r="L389" s="42">
        <v>150</v>
      </c>
      <c r="M389" s="31"/>
      <c r="N389" s="26"/>
      <c r="AA389" s="15" t="s">
        <v>581</v>
      </c>
      <c r="AB389" s="39" t="s">
        <v>999</v>
      </c>
    </row>
    <row r="390" spans="1:28" s="16" customFormat="1" ht="12" customHeight="1" x14ac:dyDescent="0.2">
      <c r="A390" s="20">
        <v>388</v>
      </c>
      <c r="B390" s="20">
        <v>2021</v>
      </c>
      <c r="C390" s="21" t="s">
        <v>584</v>
      </c>
      <c r="D390" s="20" t="s">
        <v>18</v>
      </c>
      <c r="E390" s="41" t="str">
        <f t="shared" si="6"/>
        <v>Porseleinberg, Swartland - In Bond</v>
      </c>
      <c r="F390" s="26" t="s">
        <v>583</v>
      </c>
      <c r="G390" s="20" t="s">
        <v>19</v>
      </c>
      <c r="H390" s="20">
        <v>12</v>
      </c>
      <c r="I390" s="20" t="s">
        <v>49</v>
      </c>
      <c r="J390" s="29" t="s">
        <v>46</v>
      </c>
      <c r="K390" s="42">
        <v>360</v>
      </c>
      <c r="L390" s="42">
        <v>440</v>
      </c>
      <c r="M390" s="31"/>
      <c r="N390" s="26"/>
      <c r="AA390" s="15" t="s">
        <v>582</v>
      </c>
      <c r="AB390" s="37" t="s">
        <v>1000</v>
      </c>
    </row>
    <row r="391" spans="1:28" s="16" customFormat="1" ht="12" customHeight="1" x14ac:dyDescent="0.2">
      <c r="A391" s="20">
        <v>389</v>
      </c>
      <c r="B391" s="20" t="s">
        <v>54</v>
      </c>
      <c r="C391" s="21"/>
      <c r="D391" s="20" t="s">
        <v>18</v>
      </c>
      <c r="E391" s="41" t="str">
        <f t="shared" si="6"/>
        <v>2003/2010 Mixed Lot from South Africa</v>
      </c>
      <c r="F391" s="26"/>
      <c r="G391" s="20" t="s">
        <v>19</v>
      </c>
      <c r="H391" s="20">
        <v>11</v>
      </c>
      <c r="I391" s="20" t="s">
        <v>20</v>
      </c>
      <c r="J391" s="20" t="s">
        <v>22</v>
      </c>
      <c r="K391" s="42">
        <v>120</v>
      </c>
      <c r="L391" s="42">
        <v>180</v>
      </c>
      <c r="M391" s="30" t="s">
        <v>586</v>
      </c>
      <c r="N391" s="26" t="s">
        <v>27</v>
      </c>
      <c r="AA391" s="15" t="s">
        <v>585</v>
      </c>
      <c r="AB391" s="37" t="s">
        <v>1001</v>
      </c>
    </row>
    <row r="392" spans="1:28" s="16" customFormat="1" ht="12" customHeight="1" x14ac:dyDescent="0.2">
      <c r="A392" s="20">
        <v>390</v>
      </c>
      <c r="B392" s="20">
        <v>2018</v>
      </c>
      <c r="C392" s="21" t="s">
        <v>589</v>
      </c>
      <c r="D392" s="20" t="s">
        <v>18</v>
      </c>
      <c r="E392" s="41" t="str">
        <f t="shared" si="6"/>
        <v>Casa Lapostolle, Clos Apalta, Colchagua Valley - In Bond</v>
      </c>
      <c r="F392" s="26" t="s">
        <v>588</v>
      </c>
      <c r="G392" s="20" t="s">
        <v>19</v>
      </c>
      <c r="H392" s="20">
        <v>6</v>
      </c>
      <c r="I392" s="20" t="s">
        <v>35</v>
      </c>
      <c r="J392" s="29" t="s">
        <v>46</v>
      </c>
      <c r="K392" s="42">
        <v>280</v>
      </c>
      <c r="L392" s="42">
        <v>340</v>
      </c>
      <c r="M392" s="31"/>
      <c r="N392" s="26"/>
      <c r="AA392" s="15" t="s">
        <v>587</v>
      </c>
      <c r="AB392" s="37" t="s">
        <v>1002</v>
      </c>
    </row>
    <row r="393" spans="1:28" s="16" customFormat="1" ht="12" customHeight="1" x14ac:dyDescent="0.2">
      <c r="A393" s="20">
        <v>391</v>
      </c>
      <c r="B393" s="20">
        <v>2005</v>
      </c>
      <c r="C393" s="21" t="s">
        <v>592</v>
      </c>
      <c r="D393" s="20" t="s">
        <v>18</v>
      </c>
      <c r="E393" s="41" t="str">
        <f t="shared" si="6"/>
        <v>Dominus, Napa Valley</v>
      </c>
      <c r="F393" s="26" t="s">
        <v>591</v>
      </c>
      <c r="G393" s="20" t="s">
        <v>19</v>
      </c>
      <c r="H393" s="20">
        <v>6</v>
      </c>
      <c r="I393" s="20" t="s">
        <v>35</v>
      </c>
      <c r="J393" s="20" t="s">
        <v>22</v>
      </c>
      <c r="K393" s="42">
        <v>750</v>
      </c>
      <c r="L393" s="42">
        <v>950</v>
      </c>
      <c r="M393" s="31"/>
      <c r="N393" s="26" t="s">
        <v>43</v>
      </c>
      <c r="AA393" s="15" t="s">
        <v>590</v>
      </c>
      <c r="AB393" s="37" t="s">
        <v>1003</v>
      </c>
    </row>
    <row r="394" spans="1:28" s="16" customFormat="1" ht="12" customHeight="1" x14ac:dyDescent="0.2">
      <c r="A394" s="20">
        <v>392</v>
      </c>
      <c r="B394" s="20">
        <v>2005</v>
      </c>
      <c r="C394" s="21" t="s">
        <v>592</v>
      </c>
      <c r="D394" s="20" t="s">
        <v>18</v>
      </c>
      <c r="E394" s="41" t="str">
        <f t="shared" si="6"/>
        <v>Dominus, Napa Valley</v>
      </c>
      <c r="F394" s="26" t="s">
        <v>591</v>
      </c>
      <c r="G394" s="20" t="s">
        <v>19</v>
      </c>
      <c r="H394" s="20">
        <v>6</v>
      </c>
      <c r="I394" s="20" t="s">
        <v>35</v>
      </c>
      <c r="J394" s="20" t="s">
        <v>22</v>
      </c>
      <c r="K394" s="42">
        <v>750</v>
      </c>
      <c r="L394" s="42">
        <v>950</v>
      </c>
      <c r="M394" s="31"/>
      <c r="N394" s="26" t="s">
        <v>43</v>
      </c>
      <c r="AA394" s="15" t="s">
        <v>590</v>
      </c>
      <c r="AB394" s="37" t="s">
        <v>1004</v>
      </c>
    </row>
    <row r="395" spans="1:28" s="16" customFormat="1" ht="12" customHeight="1" x14ac:dyDescent="0.2">
      <c r="A395" s="20">
        <v>393</v>
      </c>
      <c r="B395" s="20">
        <v>2017</v>
      </c>
      <c r="C395" s="21" t="s">
        <v>592</v>
      </c>
      <c r="D395" s="20" t="s">
        <v>18</v>
      </c>
      <c r="E395" s="41" t="str">
        <f t="shared" si="6"/>
        <v>Shafer, Hillside Select, Stags Leap District</v>
      </c>
      <c r="F395" s="26" t="s">
        <v>594</v>
      </c>
      <c r="G395" s="20" t="s">
        <v>19</v>
      </c>
      <c r="H395" s="20">
        <v>6</v>
      </c>
      <c r="I395" s="20" t="s">
        <v>20</v>
      </c>
      <c r="J395" s="20" t="s">
        <v>22</v>
      </c>
      <c r="K395" s="42">
        <v>800</v>
      </c>
      <c r="L395" s="42">
        <v>1050</v>
      </c>
      <c r="M395" s="31"/>
      <c r="N395" s="26" t="s">
        <v>521</v>
      </c>
      <c r="AA395" s="15" t="s">
        <v>593</v>
      </c>
      <c r="AB395" s="37" t="s">
        <v>1005</v>
      </c>
    </row>
    <row r="396" spans="1:28" s="16" customFormat="1" ht="12" customHeight="1" x14ac:dyDescent="0.2">
      <c r="A396" s="20">
        <v>394</v>
      </c>
      <c r="B396" s="20">
        <v>2018</v>
      </c>
      <c r="C396" s="21" t="s">
        <v>592</v>
      </c>
      <c r="D396" s="20" t="s">
        <v>18</v>
      </c>
      <c r="E396" s="41" t="str">
        <f t="shared" si="6"/>
        <v>Colgin, IX Estate Syrah, Napa Valley</v>
      </c>
      <c r="F396" s="26" t="s">
        <v>596</v>
      </c>
      <c r="G396" s="20" t="s">
        <v>19</v>
      </c>
      <c r="H396" s="20">
        <v>3</v>
      </c>
      <c r="I396" s="20" t="s">
        <v>20</v>
      </c>
      <c r="J396" s="20" t="s">
        <v>22</v>
      </c>
      <c r="K396" s="42">
        <v>560</v>
      </c>
      <c r="L396" s="42">
        <v>750</v>
      </c>
      <c r="M396" s="31" t="s">
        <v>597</v>
      </c>
      <c r="N396" s="26" t="s">
        <v>521</v>
      </c>
      <c r="AA396" s="15" t="s">
        <v>595</v>
      </c>
      <c r="AB396" s="37" t="s">
        <v>1006</v>
      </c>
    </row>
    <row r="397" spans="1:28" s="16" customFormat="1" ht="12" customHeight="1" x14ac:dyDescent="0.2">
      <c r="A397" s="20">
        <v>395</v>
      </c>
      <c r="B397" s="20">
        <v>2018</v>
      </c>
      <c r="C397" s="21" t="s">
        <v>592</v>
      </c>
      <c r="D397" s="20" t="s">
        <v>18</v>
      </c>
      <c r="E397" s="41" t="str">
        <f t="shared" si="6"/>
        <v>Paul Hobbs, Beckstoffer To Kalon Vineyard Cabernet Sauvignon, Napa Valley</v>
      </c>
      <c r="F397" s="26" t="s">
        <v>599</v>
      </c>
      <c r="G397" s="20" t="s">
        <v>19</v>
      </c>
      <c r="H397" s="20">
        <v>6</v>
      </c>
      <c r="I397" s="20" t="s">
        <v>35</v>
      </c>
      <c r="J397" s="20" t="s">
        <v>22</v>
      </c>
      <c r="K397" s="42">
        <v>480</v>
      </c>
      <c r="L397" s="42">
        <v>650</v>
      </c>
      <c r="M397" s="31" t="s">
        <v>600</v>
      </c>
      <c r="N397" s="26" t="s">
        <v>521</v>
      </c>
      <c r="AA397" s="15" t="s">
        <v>598</v>
      </c>
      <c r="AB397" s="37" t="s">
        <v>1007</v>
      </c>
    </row>
    <row r="398" spans="1:28" s="16" customFormat="1" ht="12" customHeight="1" x14ac:dyDescent="0.2">
      <c r="A398" s="20">
        <v>396</v>
      </c>
      <c r="B398" s="20">
        <v>2018</v>
      </c>
      <c r="C398" s="21" t="s">
        <v>592</v>
      </c>
      <c r="D398" s="20" t="s">
        <v>18</v>
      </c>
      <c r="E398" s="41" t="str">
        <f t="shared" si="6"/>
        <v>Paul Hobbs, Beckstoffer To Kalon Vineyard Cabernet Sauvignon, Napa Valley</v>
      </c>
      <c r="F398" s="26" t="s">
        <v>599</v>
      </c>
      <c r="G398" s="20" t="s">
        <v>19</v>
      </c>
      <c r="H398" s="20">
        <v>6</v>
      </c>
      <c r="I398" s="20" t="s">
        <v>35</v>
      </c>
      <c r="J398" s="20" t="s">
        <v>22</v>
      </c>
      <c r="K398" s="42">
        <v>480</v>
      </c>
      <c r="L398" s="42">
        <v>650</v>
      </c>
      <c r="M398" s="31"/>
      <c r="N398" s="26" t="s">
        <v>521</v>
      </c>
      <c r="AA398" s="15" t="s">
        <v>598</v>
      </c>
      <c r="AB398" s="37" t="s">
        <v>1008</v>
      </c>
    </row>
    <row r="399" spans="1:28" s="16" customFormat="1" ht="12" customHeight="1" x14ac:dyDescent="0.2">
      <c r="A399" s="20">
        <v>397</v>
      </c>
      <c r="B399" s="20">
        <v>2018</v>
      </c>
      <c r="C399" s="21" t="s">
        <v>592</v>
      </c>
      <c r="D399" s="20" t="s">
        <v>18</v>
      </c>
      <c r="E399" s="41" t="str">
        <f t="shared" si="6"/>
        <v>Kapcsandy Family Winery, Roberta's Reserve, Yountville</v>
      </c>
      <c r="F399" s="26" t="s">
        <v>602</v>
      </c>
      <c r="G399" s="20" t="s">
        <v>19</v>
      </c>
      <c r="H399" s="20">
        <v>3</v>
      </c>
      <c r="I399" s="20" t="s">
        <v>20</v>
      </c>
      <c r="J399" s="20" t="s">
        <v>22</v>
      </c>
      <c r="K399" s="42">
        <v>1100</v>
      </c>
      <c r="L399" s="42">
        <v>1600</v>
      </c>
      <c r="M399" s="31"/>
      <c r="N399" s="26" t="s">
        <v>521</v>
      </c>
      <c r="AA399" s="15" t="s">
        <v>601</v>
      </c>
      <c r="AB399" s="37" t="s">
        <v>1009</v>
      </c>
    </row>
    <row r="400" spans="1:28" s="16" customFormat="1" ht="12" customHeight="1" x14ac:dyDescent="0.2">
      <c r="A400" s="20">
        <v>398</v>
      </c>
      <c r="B400" s="20">
        <v>2018</v>
      </c>
      <c r="C400" s="21" t="s">
        <v>592</v>
      </c>
      <c r="D400" s="20" t="s">
        <v>18</v>
      </c>
      <c r="E400" s="41" t="str">
        <f t="shared" si="6"/>
        <v>Kapcsandy Family Winery, State Lane Vineyard Grand Vin Cabernet Sauvignon, Yountville</v>
      </c>
      <c r="F400" s="26" t="s">
        <v>602</v>
      </c>
      <c r="G400" s="20" t="s">
        <v>19</v>
      </c>
      <c r="H400" s="20">
        <v>2</v>
      </c>
      <c r="I400" s="20" t="s">
        <v>20</v>
      </c>
      <c r="J400" s="20" t="s">
        <v>22</v>
      </c>
      <c r="K400" s="42">
        <v>400</v>
      </c>
      <c r="L400" s="42">
        <v>520</v>
      </c>
      <c r="M400" s="31"/>
      <c r="N400" s="26" t="s">
        <v>521</v>
      </c>
      <c r="AA400" s="15" t="s">
        <v>603</v>
      </c>
      <c r="AB400" s="37" t="s">
        <v>1010</v>
      </c>
    </row>
    <row r="401" spans="1:28" s="16" customFormat="1" ht="12" customHeight="1" x14ac:dyDescent="0.2">
      <c r="A401" s="20">
        <v>399</v>
      </c>
      <c r="B401" s="20">
        <v>2018</v>
      </c>
      <c r="C401" s="21" t="s">
        <v>592</v>
      </c>
      <c r="D401" s="20" t="s">
        <v>18</v>
      </c>
      <c r="E401" s="41" t="str">
        <f t="shared" si="6"/>
        <v>Kapcsandy Family Winery, Rapszodia, Yountville</v>
      </c>
      <c r="F401" s="26" t="s">
        <v>602</v>
      </c>
      <c r="G401" s="20" t="s">
        <v>19</v>
      </c>
      <c r="H401" s="20">
        <v>1</v>
      </c>
      <c r="I401" s="20" t="s">
        <v>20</v>
      </c>
      <c r="J401" s="20" t="s">
        <v>22</v>
      </c>
      <c r="K401" s="42">
        <v>140</v>
      </c>
      <c r="L401" s="42">
        <v>200</v>
      </c>
      <c r="M401" s="31"/>
      <c r="N401" s="26" t="s">
        <v>521</v>
      </c>
      <c r="AA401" s="15" t="s">
        <v>604</v>
      </c>
      <c r="AB401" s="37" t="s">
        <v>1011</v>
      </c>
    </row>
    <row r="402" spans="1:28" s="16" customFormat="1" ht="12" customHeight="1" x14ac:dyDescent="0.2">
      <c r="A402" s="20">
        <v>400</v>
      </c>
      <c r="B402" s="20">
        <v>2021</v>
      </c>
      <c r="C402" s="21" t="s">
        <v>607</v>
      </c>
      <c r="D402" s="20" t="s">
        <v>18</v>
      </c>
      <c r="E402" s="41" t="str">
        <f t="shared" si="6"/>
        <v>Arterberry Maresh, Pinot Noir Maresh, Dundee Hills - In Bond</v>
      </c>
      <c r="F402" s="26" t="s">
        <v>606</v>
      </c>
      <c r="G402" s="20" t="s">
        <v>19</v>
      </c>
      <c r="H402" s="20">
        <v>6</v>
      </c>
      <c r="I402" s="20" t="s">
        <v>49</v>
      </c>
      <c r="J402" s="29" t="s">
        <v>46</v>
      </c>
      <c r="K402" s="42">
        <v>150</v>
      </c>
      <c r="L402" s="42">
        <v>200</v>
      </c>
      <c r="M402" s="31"/>
      <c r="N402" s="26"/>
      <c r="AA402" s="15" t="s">
        <v>605</v>
      </c>
      <c r="AB402" s="37" t="s">
        <v>1012</v>
      </c>
    </row>
    <row r="403" spans="1:28" s="16" customFormat="1" ht="12" customHeight="1" x14ac:dyDescent="0.2">
      <c r="A403" s="20">
        <v>401</v>
      </c>
      <c r="B403" s="20">
        <v>2021</v>
      </c>
      <c r="C403" s="21" t="s">
        <v>607</v>
      </c>
      <c r="D403" s="20" t="s">
        <v>18</v>
      </c>
      <c r="E403" s="41" t="str">
        <f t="shared" si="6"/>
        <v>Arterberry Maresh, Weber Vineyard Pinot Noir, Dundee Hills - In Bond</v>
      </c>
      <c r="F403" s="26" t="s">
        <v>606</v>
      </c>
      <c r="G403" s="20" t="s">
        <v>19</v>
      </c>
      <c r="H403" s="20">
        <v>6</v>
      </c>
      <c r="I403" s="20" t="s">
        <v>49</v>
      </c>
      <c r="J403" s="29" t="s">
        <v>46</v>
      </c>
      <c r="K403" s="42">
        <v>180</v>
      </c>
      <c r="L403" s="42">
        <v>220</v>
      </c>
      <c r="M403" s="31"/>
      <c r="N403" s="26"/>
      <c r="AA403" s="15" t="s">
        <v>608</v>
      </c>
      <c r="AB403" s="37" t="s">
        <v>1013</v>
      </c>
    </row>
    <row r="404" spans="1:28" s="16" customFormat="1" ht="12" customHeight="1" x14ac:dyDescent="0.2">
      <c r="A404" s="20">
        <v>402</v>
      </c>
      <c r="B404" s="20">
        <v>2021</v>
      </c>
      <c r="C404" s="21" t="s">
        <v>607</v>
      </c>
      <c r="D404" s="20" t="s">
        <v>78</v>
      </c>
      <c r="E404" s="41" t="str">
        <f t="shared" si="6"/>
        <v>Arterberry Maresh, Maresh Vineyard Chardonnay, Dundee Hills - In Bond</v>
      </c>
      <c r="F404" s="26" t="s">
        <v>606</v>
      </c>
      <c r="G404" s="20" t="s">
        <v>19</v>
      </c>
      <c r="H404" s="20">
        <v>6</v>
      </c>
      <c r="I404" s="20" t="s">
        <v>49</v>
      </c>
      <c r="J404" s="29" t="s">
        <v>46</v>
      </c>
      <c r="K404" s="42">
        <v>160</v>
      </c>
      <c r="L404" s="42">
        <v>200</v>
      </c>
      <c r="M404" s="31"/>
      <c r="N404" s="26"/>
      <c r="AA404" s="15" t="s">
        <v>609</v>
      </c>
      <c r="AB404" s="37" t="s">
        <v>1014</v>
      </c>
    </row>
    <row r="405" spans="1:28" s="16" customFormat="1" ht="12" customHeight="1" x14ac:dyDescent="0.2">
      <c r="A405" s="22"/>
      <c r="B405" s="22"/>
      <c r="C405" s="23"/>
      <c r="D405" s="22"/>
      <c r="E405" s="27" t="s">
        <v>610</v>
      </c>
      <c r="F405" s="27"/>
      <c r="G405" s="22"/>
      <c r="H405" s="22"/>
      <c r="I405" s="22"/>
      <c r="J405" s="22"/>
      <c r="K405" s="23"/>
      <c r="L405" s="23"/>
      <c r="M405" s="35"/>
      <c r="N405" s="27"/>
    </row>
    <row r="406" spans="1:28" s="16" customFormat="1" ht="12" customHeight="1" x14ac:dyDescent="0.2">
      <c r="A406" s="22"/>
      <c r="B406" s="22"/>
      <c r="C406" s="23"/>
      <c r="D406" s="22"/>
      <c r="E406" s="27" t="s">
        <v>610</v>
      </c>
      <c r="F406" s="27"/>
      <c r="G406" s="22"/>
      <c r="H406" s="22"/>
      <c r="I406" s="22"/>
      <c r="J406" s="22"/>
      <c r="K406" s="23"/>
      <c r="L406" s="23"/>
      <c r="M406" s="35"/>
      <c r="N406" s="27"/>
    </row>
  </sheetData>
  <autoFilter ref="A2:AB2" xr:uid="{D1A9000C-FBF2-4F1B-B225-27F1D765E7F5}">
    <sortState xmlns:xlrd2="http://schemas.microsoft.com/office/spreadsheetml/2017/richdata2" ref="A3:AB406">
      <sortCondition ref="A2"/>
    </sortState>
  </autoFilter>
  <mergeCells count="1">
    <mergeCell ref="A1:N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2</vt:i4>
      </vt:variant>
    </vt:vector>
  </HeadingPairs>
  <TitlesOfParts>
    <vt:vector size="2" baseType="lpstr">
      <vt:lpstr>Concise Lot Listing</vt:lpstr>
      <vt:lpstr>Detailed Lot Listing</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Violette Jongbloed</dc:creator>
  <cp:lastModifiedBy>Kathryn Mitcham</cp:lastModifiedBy>
  <dcterms:created xsi:type="dcterms:W3CDTF">2025-02-14T14:19:33Z</dcterms:created>
  <dcterms:modified xsi:type="dcterms:W3CDTF">2025-02-18T16:53:12Z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Jet Reports Function Literals">
    <vt:lpwstr>,	;	,	{	}	[@[{0}]]	1033	2057</vt:lpwstr>
  </property>
</Properties>
</file>