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M:\2025\Auctions\250325 - Fine Wine 14733\"/>
    </mc:Choice>
  </mc:AlternateContent>
  <xr:revisionPtr revIDLastSave="0" documentId="13_ncr:1_{309A890F-AC10-4332-8AFF-D283FB59F762}" xr6:coauthVersionLast="47" xr6:coauthVersionMax="47" xr10:uidLastSave="{00000000-0000-0000-0000-000000000000}"/>
  <bookViews>
    <workbookView xWindow="-120" yWindow="-120" windowWidth="29040" windowHeight="15840" xr2:uid="{CF36662E-5A46-44B1-95E7-E4BD44ABBCBA}"/>
  </bookViews>
  <sheets>
    <sheet name="Concise Lot Listing" sheetId="3" r:id="rId1"/>
    <sheet name="Detailed Lot Listing" sheetId="1" r:id="rId2"/>
  </sheets>
  <definedNames>
    <definedName name="_xlnm._FilterDatabase" localSheetId="0" hidden="1">'Concise Lot Listing'!$A$2:$E$2</definedName>
    <definedName name="_xlnm._FilterDatabase" localSheetId="1" hidden="1">'Detailed Lot Listing'!$A$2:$N$2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9" i="3" l="1"/>
  <c r="C318" i="3"/>
  <c r="C317" i="3"/>
  <c r="C316" i="3"/>
  <c r="C315" i="3"/>
  <c r="C314" i="3"/>
  <c r="C313" i="3"/>
  <c r="C312" i="3"/>
  <c r="C311" i="3"/>
  <c r="C310" i="3"/>
  <c r="C309" i="3"/>
  <c r="C308" i="3"/>
  <c r="C307" i="3"/>
  <c r="C306" i="3"/>
  <c r="C305" i="3"/>
  <c r="C304" i="3"/>
  <c r="C303" i="3"/>
  <c r="C302" i="3"/>
  <c r="C301" i="3"/>
  <c r="C300" i="3"/>
  <c r="C299" i="3"/>
  <c r="C298" i="3"/>
  <c r="C297" i="3"/>
  <c r="C296" i="3"/>
  <c r="C295" i="3"/>
  <c r="C294" i="3"/>
  <c r="C293" i="3"/>
  <c r="C292" i="3"/>
  <c r="C291" i="3"/>
  <c r="C290" i="3"/>
  <c r="C289" i="3"/>
  <c r="C288" i="3"/>
  <c r="C287" i="3"/>
  <c r="C286" i="3"/>
  <c r="C285" i="3"/>
  <c r="C284" i="3"/>
  <c r="C283" i="3"/>
  <c r="C282" i="3"/>
  <c r="C281" i="3"/>
  <c r="C280" i="3"/>
  <c r="C279" i="3"/>
  <c r="C278" i="3"/>
  <c r="C277" i="3"/>
  <c r="C276" i="3"/>
  <c r="C275" i="3"/>
  <c r="C274" i="3"/>
  <c r="C273" i="3"/>
  <c r="C272" i="3"/>
  <c r="C271" i="3"/>
  <c r="C270" i="3"/>
  <c r="C269" i="3"/>
  <c r="C268" i="3"/>
  <c r="C267" i="3"/>
  <c r="C266" i="3"/>
  <c r="C265" i="3"/>
  <c r="C264" i="3"/>
  <c r="C263" i="3"/>
  <c r="C262" i="3"/>
  <c r="C261" i="3"/>
  <c r="C260" i="3"/>
  <c r="C259" i="3"/>
  <c r="C258" i="3"/>
  <c r="C257" i="3"/>
  <c r="C256" i="3"/>
  <c r="C255" i="3"/>
  <c r="C254" i="3"/>
  <c r="C253" i="3"/>
  <c r="C252" i="3"/>
  <c r="C251" i="3"/>
  <c r="C250" i="3"/>
  <c r="C249" i="3"/>
  <c r="C248" i="3"/>
  <c r="C247" i="3"/>
  <c r="C246" i="3"/>
  <c r="C245" i="3"/>
  <c r="C244" i="3"/>
  <c r="C243" i="3"/>
  <c r="C242" i="3"/>
  <c r="C241" i="3"/>
  <c r="C240" i="3"/>
  <c r="C239" i="3"/>
  <c r="C238" i="3"/>
  <c r="C237" i="3"/>
  <c r="C236" i="3"/>
  <c r="C235" i="3"/>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4" i="3"/>
  <c r="C3" i="3"/>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alcChain>
</file>

<file path=xl/sharedStrings.xml><?xml version="1.0" encoding="utf-8"?>
<sst xmlns="http://schemas.openxmlformats.org/spreadsheetml/2006/main" count="3473" uniqueCount="859">
  <si>
    <t>Lot No.</t>
  </si>
  <si>
    <t>Vintage</t>
  </si>
  <si>
    <t>Name</t>
  </si>
  <si>
    <t>Producer</t>
  </si>
  <si>
    <t>Description</t>
  </si>
  <si>
    <t>Low Estimate</t>
  </si>
  <si>
    <t>Region</t>
  </si>
  <si>
    <t>Colour</t>
  </si>
  <si>
    <t>Volume Label</t>
  </si>
  <si>
    <t>Packaging</t>
  </si>
  <si>
    <t>Quantity in Bottles</t>
  </si>
  <si>
    <t>Provenance</t>
  </si>
  <si>
    <t>In Bond</t>
  </si>
  <si>
    <t>High Estimate</t>
  </si>
  <si>
    <t>Taylor's, Vintage Port</t>
  </si>
  <si>
    <t>Taylor's</t>
  </si>
  <si>
    <t>Port</t>
  </si>
  <si>
    <t>Red</t>
  </si>
  <si>
    <t>75cl</t>
  </si>
  <si>
    <t>None</t>
  </si>
  <si>
    <t>N</t>
  </si>
  <si>
    <t>OWC</t>
  </si>
  <si>
    <t>Graham's</t>
  </si>
  <si>
    <t>150cl</t>
  </si>
  <si>
    <t>Y</t>
  </si>
  <si>
    <t>OCC</t>
  </si>
  <si>
    <t>Prats &amp; Symington, Post Scriptum, Douro - In Bond</t>
  </si>
  <si>
    <t>Prats &amp; Symington</t>
  </si>
  <si>
    <t>Packed in 2x6</t>
  </si>
  <si>
    <t>NV</t>
  </si>
  <si>
    <t>Hine, Vintage Early Landed, Cognac</t>
  </si>
  <si>
    <t>Hine</t>
  </si>
  <si>
    <t>Cognac</t>
  </si>
  <si>
    <t>70cl</t>
  </si>
  <si>
    <t>Champagne</t>
  </si>
  <si>
    <t>White</t>
  </si>
  <si>
    <t>Previously stored in a private Nottinghamshire cellar.</t>
  </si>
  <si>
    <t>Chateau Coutet Premier Cru Classe, Barsac (Mixed Formats)</t>
  </si>
  <si>
    <t>Bordeaux</t>
  </si>
  <si>
    <t>37.5cl</t>
  </si>
  <si>
    <t>Chateau Lafite Rothschild Premier Cru Classe, Pauillac</t>
  </si>
  <si>
    <t>Ducru-Beaucaillou 2eme Cru Classe, Saint-Julien</t>
  </si>
  <si>
    <t>Label lightly soiled.</t>
  </si>
  <si>
    <t>Chateau Mouton Rothschild Premier Cru Classe, Pauillac</t>
  </si>
  <si>
    <t>Chateau Haut-Brion Premier Cru Classe, Pessac-Leognan</t>
  </si>
  <si>
    <t>Chateau La Fleur Morange Grand Cru Classe, Saint-Emilion Grand Cru - In Bond</t>
  </si>
  <si>
    <t>Chateau Haut-Bergey, Pessac-Leognan - In Bond</t>
  </si>
  <si>
    <t>Domaine de Chevalier Cru Classe, Pessac-Leognan</t>
  </si>
  <si>
    <t>Chateau Bourgneuf, Pomerol</t>
  </si>
  <si>
    <t>Packed in 2x3</t>
  </si>
  <si>
    <t>From a significant private collection purchased through renowned UK merchants and kept in professional storage throughout.</t>
  </si>
  <si>
    <t>Chateau Fonreaud, Listrac-Medoc</t>
  </si>
  <si>
    <t>Chateau Haut-Brion Premier Cru Classe, Pessac-Leognan - In Bond</t>
  </si>
  <si>
    <t>Chateau Grand Clapeau Olivier, Haut-Medoc</t>
  </si>
  <si>
    <t>Chateau Branaire-Ducru 4eme Cru Classe, Saint-Julien - In Bond</t>
  </si>
  <si>
    <t>Chateau Meyney, Saint-Estephe - In Bond</t>
  </si>
  <si>
    <t>Chateau Cap L'Ousteau, Haut-Medoc</t>
  </si>
  <si>
    <t>Chateau Calon Segur 3eme Cru Classe, Saint-Estephe - In Bond</t>
  </si>
  <si>
    <t>Chateau Batailley 5eme Cru Classe, Pauillac - In Bond</t>
  </si>
  <si>
    <t>Chateau Anthonic, Moulis en Medoc - In Bond</t>
  </si>
  <si>
    <t>Chateau Mouton Rothschild Premier Cru Classe, Pauillac - In Bond</t>
  </si>
  <si>
    <t>Chateau Leoville Barton 2eme Cru Classe, Saint-Julien - In Bond</t>
  </si>
  <si>
    <t>Domaine de Chevalier Cru Classe, Pessac-Leognan - In Bond</t>
  </si>
  <si>
    <t>Chateau Siran, Margaux - In Bond</t>
  </si>
  <si>
    <t>Chateau Beau-Site, Saint-Estephe - In Bond</t>
  </si>
  <si>
    <t>Chateau Fombrauge Grand Cru Classe, Saint-Emilion Grand Cru - In Bond</t>
  </si>
  <si>
    <t>Burgundy</t>
  </si>
  <si>
    <t>Bernard Dugat-Py, Charmes-Chambertin Grand Cru</t>
  </si>
  <si>
    <t>Paul Jaboulet Aine, Hermitage, La Chapelle Rouge</t>
  </si>
  <si>
    <t>Aleth Girardin, Pommard Premier Cru, Les Rugiens Bas</t>
  </si>
  <si>
    <t>Aleth Girardin</t>
  </si>
  <si>
    <t>Maison Jessiaume, Chambertin Grand Cru - In Bond</t>
  </si>
  <si>
    <t>Maison Jessiaume</t>
  </si>
  <si>
    <t>Mugneret Gibourg, Echezeaux Grand Cru</t>
  </si>
  <si>
    <t>Mugneret Gibourg</t>
  </si>
  <si>
    <t>Michele et Patrice Rion</t>
  </si>
  <si>
    <t>Michele et Patrice Rion, Chambolle-Musigny Premier Cru, Les Charmes</t>
  </si>
  <si>
    <t>Michele et Patrice Rion, Nuits-Saint-Georges Premier Cru, Clos Saint-Marc</t>
  </si>
  <si>
    <t>Aleth Girardin, Pommard Premier Cru, Les Epenots</t>
  </si>
  <si>
    <t>Bernard Dugat-Py, Mazis-Chambertin Grand Cru</t>
  </si>
  <si>
    <t>Domaine Georges Mugneret, Clos de Vougeot Grand Cru</t>
  </si>
  <si>
    <t>Domaine Georges Mugneret</t>
  </si>
  <si>
    <t>Jacques-Frederic Mugnier, Bonnes Mares Grand Cru</t>
  </si>
  <si>
    <t>Michele et Patrice Rion, Chambolle-Musigny Premier Cru, Les Fuees</t>
  </si>
  <si>
    <t>Joseph Drouhin, Chorey-les-Beaune</t>
  </si>
  <si>
    <t>Joseph Drouhin</t>
  </si>
  <si>
    <t>Chateau de Meursault, Bourgogne, du Chateau Pinot Noir</t>
  </si>
  <si>
    <t>Chateau de Meursault</t>
  </si>
  <si>
    <t>Laroze de Drouhin</t>
  </si>
  <si>
    <t>Ballot Millot, Volnay Premier Cru, Santenots - In Bond</t>
  </si>
  <si>
    <t>Ballot Millot</t>
  </si>
  <si>
    <t>Domaine Denis Bachelet, Gevrey-Chambertin, Vieilles Vignes - In Bond</t>
  </si>
  <si>
    <t>Domaine Denis Bachelet</t>
  </si>
  <si>
    <t>Domaine Georges Roumier</t>
  </si>
  <si>
    <t>Theo Dancer Roc Breia Pinot Noir, Vin de France - In Bond</t>
  </si>
  <si>
    <t>Theo Dancer</t>
  </si>
  <si>
    <t>Domaine Roulot, Meursault Premier Cru, Les Boucheres</t>
  </si>
  <si>
    <t>Domaine Roulot</t>
  </si>
  <si>
    <t>Chateau de Bonnezeaux Frimas - In Bond</t>
  </si>
  <si>
    <t>Rhone</t>
  </si>
  <si>
    <t>Clos des Papes, Chateauneuf-du-Pape, Rouge - In Bond</t>
  </si>
  <si>
    <t>Clos des Papes</t>
  </si>
  <si>
    <t>Lafage, Bastide Miraflors, Cotes du Roussillon - In Bond</t>
  </si>
  <si>
    <t>Lafage</t>
  </si>
  <si>
    <t>Languedoc Roussillon</t>
  </si>
  <si>
    <t>Rheingau</t>
  </si>
  <si>
    <t>Tuscany</t>
  </si>
  <si>
    <t>Rocca di Frassinello, Baffonero, IGT - In Bond</t>
  </si>
  <si>
    <t>Rocca di Frassinello</t>
  </si>
  <si>
    <t>Produttori del Barbaresco</t>
  </si>
  <si>
    <t>Piedmont</t>
  </si>
  <si>
    <t>Produttori del Barbaresco, Barbaresco - In Bond</t>
  </si>
  <si>
    <t>Packed in 4x3</t>
  </si>
  <si>
    <t>300cl</t>
  </si>
  <si>
    <t>600cl</t>
  </si>
  <si>
    <t>Rocca di Frassinello, Baffonero, IGT (Salmanazar) - In Bond</t>
  </si>
  <si>
    <t>900cl</t>
  </si>
  <si>
    <t>La Rioja Alta</t>
  </si>
  <si>
    <t>Rioja</t>
  </si>
  <si>
    <t>Chateau Musar</t>
  </si>
  <si>
    <t>Bekaa Valley</t>
  </si>
  <si>
    <t>South Australia</t>
  </si>
  <si>
    <t>Kay Brothers, Amery Hillside Shiraz, McLaren Vale - In Bond</t>
  </si>
  <si>
    <t>Kay Brothers</t>
  </si>
  <si>
    <t>Two Worlds, Two Hands &amp; Egelhoff (Magnums) - In Bond</t>
  </si>
  <si>
    <t>Two Worlds</t>
  </si>
  <si>
    <t>Two Hands, Coach House Block Shiraz, Barossa Valley - In Bond</t>
  </si>
  <si>
    <t>Two Hands</t>
  </si>
  <si>
    <t>Two Hands, Zippy's Block Shiraz, Barossa Valley - In Bond</t>
  </si>
  <si>
    <t>Two Hands, Zippys Block, Barossa Valley - In Bond</t>
  </si>
  <si>
    <t>Yalumba, Caley Cabernet Shiraz, South Australia - In Bond</t>
  </si>
  <si>
    <t>Yalumba</t>
  </si>
  <si>
    <t>Western Australia</t>
  </si>
  <si>
    <t>Vasse Felix, Black Market Shiraz, Margaret River - In Bond</t>
  </si>
  <si>
    <t>Vasse Felix</t>
  </si>
  <si>
    <t>Tyrrells, Shiraz Vat 9, Hunter Valley - In Bond</t>
  </si>
  <si>
    <t>Tyrrells</t>
  </si>
  <si>
    <t>New South Wales</t>
  </si>
  <si>
    <t>Colchagua Valley</t>
  </si>
  <si>
    <t>California</t>
  </si>
  <si>
    <t>Kapcsandy Family Winery, Roberta's Reserve, Yountville</t>
  </si>
  <si>
    <t>Kapcsandy Family Winery</t>
  </si>
  <si>
    <t/>
  </si>
  <si>
    <t>Primary Item URL</t>
  </si>
  <si>
    <t>Chateau Latour Premier Cru Classe, Pauillac</t>
  </si>
  <si>
    <t>Vega Sicilia, Unico, Ribera del Duero DO</t>
  </si>
  <si>
    <t>Chateau Musar, Red</t>
  </si>
  <si>
    <t>Graham's, Vintage Port</t>
  </si>
  <si>
    <t>Taylor's Fladgate Vintage Port - In Bond</t>
  </si>
  <si>
    <t>Quinta do Noval, Vintage Port</t>
  </si>
  <si>
    <t>1975/1983 Mixed Vintage Port</t>
  </si>
  <si>
    <t>1966/1970/1985 Taylor's, Vintage Port</t>
  </si>
  <si>
    <t>2011/2016 Croft, Quinta de Roriz Vintage Port</t>
  </si>
  <si>
    <t>2015/2019 Mixed Lot of Vintage Port</t>
  </si>
  <si>
    <t>Grande Fine Champagne Cognac, Le de Salagnac</t>
  </si>
  <si>
    <t>Trianon V.S.O.P. Armagnac</t>
  </si>
  <si>
    <t>Chateau de Lacaze, Bas Armagnac</t>
  </si>
  <si>
    <t>1963/1966 Grand Fine Champagne Cognac, Pierre Siguimot</t>
  </si>
  <si>
    <t>J Bally, Plantation Lajus Carbet Rhum</t>
  </si>
  <si>
    <t>Glengoyne, Highland Single Malt Vintage Reserve , Highlands</t>
  </si>
  <si>
    <t>Charles Heidsieck, Blanc des Millenaires Brut - In Bond</t>
  </si>
  <si>
    <t>de Saint-Gall, Orpale Blanc de Blancs - In Bond</t>
  </si>
  <si>
    <t>Ulysse Collin, Les Maillons Rose de Saignee Extra Brut</t>
  </si>
  <si>
    <t>Dom Perignon Jean-Michel Basquiat Tribute Vintage Brut</t>
  </si>
  <si>
    <t>Bollinger, La Cote aux Enfants, Coteaux Champenois - In Bond</t>
  </si>
  <si>
    <t>Chateau de Fargues, Sauternes</t>
  </si>
  <si>
    <t>Chateau Climens Premier Cru Classe, Barsac (Halves)</t>
  </si>
  <si>
    <t>Chateau d'Yquem Premier Cru Superieur, Sauternes</t>
  </si>
  <si>
    <t>2014/2018 Vertical of Chateau d'Yquem Premier Cru Superieur, Sauternes (Halves)</t>
  </si>
  <si>
    <t>Chateau Lafite Rothschild Premier Cru Classe, Pauillac (Magnum)</t>
  </si>
  <si>
    <t>Chateau Lafite Rothschild Premier Cru Classe, Pauillac (Imperial)</t>
  </si>
  <si>
    <t>Chateau Certan de May, Pomerol</t>
  </si>
  <si>
    <t>Chateau Charmail, Haut-Medoc - In Bond</t>
  </si>
  <si>
    <t>Chateau Durfort-Vivens 2eme Cru Classe, Margaux</t>
  </si>
  <si>
    <t>Chateau La Conseillante, Pomerol</t>
  </si>
  <si>
    <t>Chateau Duhart-Milon 4eme Cru Classe, Pauillac</t>
  </si>
  <si>
    <t>Chateau Lynch Bages 5eme Cru Classe, Pauillac (Magnum)</t>
  </si>
  <si>
    <t>Chateau Margaux Premier Cru Classe, Margaux (Magnums) - In Bond</t>
  </si>
  <si>
    <t>Chateau Langoa Barton 3eme Cru Classe, Saint-Julien</t>
  </si>
  <si>
    <t>Chateau d'Angludet, Margaux</t>
  </si>
  <si>
    <t>Chateau Margaux Premier Cru Classe, Margaux (Double Magnum) - In Bond</t>
  </si>
  <si>
    <t>Domaine de Chevalier, Rouge Cru Classe, Pessac-Leognan - In Bond</t>
  </si>
  <si>
    <t>Chateau Pape Clement Cru Classe, Pessac-Leognan (Imperial) - In Bond</t>
  </si>
  <si>
    <t>Chateau Margaux Premier Cru Classe, Margaux (Imperial) - In Bond</t>
  </si>
  <si>
    <t>Chateau Haut-Brion Premier Cru Classe, Pessac-Leognan (Magnums) - In Bond</t>
  </si>
  <si>
    <t>Le Petit Cheval, Saint-Emilion Grand Cru (Magnums)</t>
  </si>
  <si>
    <t>Aromes de Pavie, Saint-Emilion Grand Cru - In Bond</t>
  </si>
  <si>
    <t>Chateau Ausone, Saint-Emilion Grand Cru - In Bond</t>
  </si>
  <si>
    <t>Chateau L'Evangile, Pomerol - In Bond</t>
  </si>
  <si>
    <t>1976/1990 A Fine Pair of Pauillac</t>
  </si>
  <si>
    <t>1985/2002 Mixed Lot of Chateau Ausone &amp; Chateau Fonbel</t>
  </si>
  <si>
    <t>1995/1999 Ducru-Beaucaillou 2eme Cru Classe, Saint-Julien</t>
  </si>
  <si>
    <t>2013/2016 Mixed Lot from Pomerol</t>
  </si>
  <si>
    <t>2014/2018 Chateau d'Angludet, Margaux</t>
  </si>
  <si>
    <t>2016/2018 Mixed Lot from Pomerol</t>
  </si>
  <si>
    <t>2019/2021 Mixed Lot of Chateau d'Angludet, Margaux</t>
  </si>
  <si>
    <t>Chateau Puygueraud, Francs-Cotes de Bordeaux</t>
  </si>
  <si>
    <t>1971/1983 Mixed Lot from Saint-Julien</t>
  </si>
  <si>
    <t>1982/2000 Mixed Lot from Bordeaux</t>
  </si>
  <si>
    <t>1983/2014 Mixed Lot of Bordeaux</t>
  </si>
  <si>
    <t>Dujac, Morey-Saint-Denis</t>
  </si>
  <si>
    <t>Domaine Georges Roumier, Chambolle-Musigny</t>
  </si>
  <si>
    <t>Aleth Girardin, Mixed Premier Cru Pommard</t>
  </si>
  <si>
    <t>Hospice de Beaune (Faiveley), Beaune Premier Cru, Cuvee Guigone de Salins</t>
  </si>
  <si>
    <t>Paul Pillot, Bourgogne, Rouge - In Bond</t>
  </si>
  <si>
    <t>Charles van Canneyt, Charmes-Chambertin Grand Cru - In Bond</t>
  </si>
  <si>
    <t>Aleth Girardin, Pommard Premier Cru, Les Grands Epenots</t>
  </si>
  <si>
    <t>Domaine Dujac, Morey-Saint-Denis - In Bond</t>
  </si>
  <si>
    <t>Domaine Denis Bachelet, Gevrey-Chambertin Premier Cru, Les Corbeaux Vieilles Vignes</t>
  </si>
  <si>
    <t>2016 Laroze de Drouhin, Bourgogne, Pinot Noir</t>
  </si>
  <si>
    <t>Michel Magnien, Chambolle-Musigny Premier Cru, Les Sentiers - In Bond</t>
  </si>
  <si>
    <t>Michel Joannet, Vosne-Romanee Premier Cru, Les Suchots - In Bond</t>
  </si>
  <si>
    <t>Rebourgeon Mure, Pommard Premier Cru, Les Grands Epenots - In Bond</t>
  </si>
  <si>
    <t>Domaine Heitz-Lochardet, Pommard Premier Cru, Les Arvelets - In Bond</t>
  </si>
  <si>
    <t>Domaine de Courcel, Pommard Premier Cru, Croix Noires - In Bond</t>
  </si>
  <si>
    <t>Fernand Lecheneaut, Morey-Saint-Denis, Rouge</t>
  </si>
  <si>
    <t>Michel Noellat et Fils, Clos de Vougeot Grand Cru - In Bond</t>
  </si>
  <si>
    <t>Domaine Lignier-Michelot Les Genavrieres, Morey-Saint-Denis Premier Cru - In Bond</t>
  </si>
  <si>
    <t>Domaine de Courcel, Pommard Premier Cru, Les Grands Epenots - In Bond</t>
  </si>
  <si>
    <t>Domaine Denis Bachelet, Bourgogne, Rouge</t>
  </si>
  <si>
    <t>Domaine Louis Jadot, Bonnes Mares Grand Cru - In Bond</t>
  </si>
  <si>
    <t>Domaine Tawse, Gevrey-Chambertin Premier Cru, Champeaux - In Bond</t>
  </si>
  <si>
    <t>Thibault Liger-Belair, Chambolle-Musigny Premier Cru, Les Foucheres - In Bond</t>
  </si>
  <si>
    <t>1984/1997 Domaine Duroche, Gevrey-Chambertin Premier Cru</t>
  </si>
  <si>
    <t>2012/2015 Michele et Patrice Rion, Chambolle-Musigny Premier Cru, Les Gruenchers</t>
  </si>
  <si>
    <t>2013/2017 Mixed Lot from Domaine Sylvain Pataille</t>
  </si>
  <si>
    <t>2015/2018 Domaine de Bellene, Nuits-Saint-Georges, Vieilles Vignes</t>
  </si>
  <si>
    <t>2016/2020 Domaine de Bellene, Nuits-Saint-Georges, Vieilles Vignes</t>
  </si>
  <si>
    <t>2017/2018 Mixed Lot of Jean-Marc Vincent, Santenay Premier Cru, Passetemps and Les Gravieres, Rouge</t>
  </si>
  <si>
    <t>Joseph Drouhin, Montrachet Grand Cru, Marquis de Laguiche - In Bond</t>
  </si>
  <si>
    <t>Joseph Drouhin, Chassagne-Montrachet, Marquis de Laguiche - In Bond</t>
  </si>
  <si>
    <t>Maison Louis Jadot, Batard-Montrachet Grand Cru - In Bond</t>
  </si>
  <si>
    <t>Bernard Defaix, Chablis Premier Cru, Cote de Lechet - In Bond</t>
  </si>
  <si>
    <t>Arnaud Tessier, Meursault Premier Cru, Charmes Dessus - In Bond</t>
  </si>
  <si>
    <t>Ballot Millot, Meursault Premier Cru, Genevrieres - In Bond</t>
  </si>
  <si>
    <t>Pernot Belicard, Meursault Premier Cru, Perrieres Blanc - In Bond</t>
  </si>
  <si>
    <t>Philippe Colin, Chassagne-Montrachet, Blanc - In Bond</t>
  </si>
  <si>
    <t>Domaine William Fevre, Chablis Grand Cru, Les Clos</t>
  </si>
  <si>
    <t>Pierre-Yves Colin-Morey, Rully, Les Cailloux</t>
  </si>
  <si>
    <t>Chateau de Meursault, Meursault Premier Cru, Charmes Dessus</t>
  </si>
  <si>
    <t>Domaine du Duc de Magenta (Louis Jadot), Puligny-Montrachet Premier Cru, Clos de la Garenne</t>
  </si>
  <si>
    <t>Pierre-Yves Colin-Morey, Meursault Premier Cru, Charmes</t>
  </si>
  <si>
    <t>Henri Prudhon &amp; Fils, Saint-Aubin Premier Cru, Les Murgers des Dents de Chien</t>
  </si>
  <si>
    <t>Pierre-Yves Colin-Morey, Puligny-Montrachet Premier Cru, Les Folatieres</t>
  </si>
  <si>
    <t>Pierre-Yves Colin-Morey, Chassagne-Montrachet Premier Cru, Abbaye de Morgeot</t>
  </si>
  <si>
    <t>Domaine Coche Bizouard, Meursault, En l'Ormeau</t>
  </si>
  <si>
    <t>Agnes Paquet, Saint-Aubin, Les Perrieres - In Bond</t>
  </si>
  <si>
    <t>Rontets, Pouilly-Fuisse, Birbettes</t>
  </si>
  <si>
    <t>Daniel Dampt &amp; Fils, Chablis Premier Cru, Cote de Lechet - In Bond</t>
  </si>
  <si>
    <t>Domaine Jean Baptiste Boudier, Pernand-Vergelesses Premier Cru, Sous Fretille - In Bond</t>
  </si>
  <si>
    <t>Seguin Manuel, Beaune Premier Cru, Clos des Mouches - In Bond</t>
  </si>
  <si>
    <t>Vaudoisey-Creusefond, Meursault</t>
  </si>
  <si>
    <t>Alphonse Mellot, Sancerre, Grands Champs Rouge (Magnums) - In Bond</t>
  </si>
  <si>
    <t>Alphonse Mellot, Sancerre, Generation Xix Rouge (Magnums) - In Bond</t>
  </si>
  <si>
    <t>Claude Riffault, Sancerre, Noue Rouge - In Bond</t>
  </si>
  <si>
    <t>Francois Chidaine, Vouvray, Clos Baudoin - In Bond</t>
  </si>
  <si>
    <t>2006/2010 Mixed Lot from the Loire</t>
  </si>
  <si>
    <t>Maison Chapoutier, Hermitage, Ermitage Blanc L'oree - In Bond</t>
  </si>
  <si>
    <t>Bosquet des Papes, Chateauneuf-du-Pape, Chante le Merle Vieilles Vignes (Magnums) - In Bond</t>
  </si>
  <si>
    <t>2011/2016 Mixed Lot of Barge, Cote Rotie</t>
  </si>
  <si>
    <t>2012/2014 Vieux Telegraphe, Chateauneuf-du-Pape</t>
  </si>
  <si>
    <t>2013/2020 Mixed Lot of Chateauneuf-du-Pape</t>
  </si>
  <si>
    <t>2015/2016 Chateau de Beaucastel Rouge, Chateauneuf-du-Pape</t>
  </si>
  <si>
    <t>2015/2016 Vieux Telegraphe, Chateauneuf-du-Pape, La Crau Rouge</t>
  </si>
  <si>
    <t>2015/2017 Chateauneuf-du-Pape, Crau Ma Mere</t>
  </si>
  <si>
    <t>2016/2018 Chateauneuf-du-Pape, Crau Ma Mere</t>
  </si>
  <si>
    <t>2017/2019 Mixed Lot of Chateauneuf-du-Pape</t>
  </si>
  <si>
    <t>Karthauserhof, Eitelsbacher Karthauserhofberg Riesling Beerenauslese, Mosel (Halves) - In Bond</t>
  </si>
  <si>
    <t>Joh Jos Prum, Wehlener Sonnenuhr Riesling Auslese, Mosel - In Bond</t>
  </si>
  <si>
    <t>Joh Jos Prum, Wehlener Sonnenuhr Riesling Auslese, Mosel (Halves) - In Bond</t>
  </si>
  <si>
    <t>Joh Jos Prum, Wehlener Sonnenuhr Riesling Spatlese, Mosel - In Bond</t>
  </si>
  <si>
    <t>Georg Breuer, Rudesheimer Berg Rottland Riesling, Rheingau - In Bond</t>
  </si>
  <si>
    <t>Giuseppe Mascarello, Barolo, Monprivato</t>
  </si>
  <si>
    <t>Podere Il Palazzino, Chianti Classico, Grosso Sanese Riserva - In Bond</t>
  </si>
  <si>
    <t>Monteverro, Toscana IGT - In Bond</t>
  </si>
  <si>
    <t>Canalicchio, Brunello di Montalcino - In Bond</t>
  </si>
  <si>
    <t>Costamagna, Barolo, Rocche Dell Annunziata</t>
  </si>
  <si>
    <t>Nada Fiorenzo, Langhe, Seifile - In Bond</t>
  </si>
  <si>
    <t>Barolo, Le Coste di Monforte Coste Monforte</t>
  </si>
  <si>
    <t>Nada Fiorenzo, Barbaresco, Manzola - In Bond</t>
  </si>
  <si>
    <t>Val di Suga, Brunello di Montalcino</t>
  </si>
  <si>
    <t>2004/2013 Mixed Lot of Barolo</t>
  </si>
  <si>
    <t>2012/2014 Isole e Olena, Cepparello, IGT</t>
  </si>
  <si>
    <t>2013/2015 Mixed Lot from Piedmont, Italy</t>
  </si>
  <si>
    <t>Bartolome Vernet, Priorat, Primitiu Bellmunt - In Bond</t>
  </si>
  <si>
    <t>La Rioja Alta, Rioja Gran Reserva 874 Seleccion Especial</t>
  </si>
  <si>
    <t>2008/2014 Vega Sicilia, Alion, Ribera del Duero DO</t>
  </si>
  <si>
    <t>1997/2006 Chateau Musar, Red</t>
  </si>
  <si>
    <t>1999/2001 Chateau Musar, Red (Magnums)</t>
  </si>
  <si>
    <t>Penfolds, Bin 60A Cabernet Shiraz, South Australia - In Bond</t>
  </si>
  <si>
    <t>Two Hands, Coach House Block Shiraz, Barossa Valley (Magnums) - In Bond</t>
  </si>
  <si>
    <t>2012/2014 Sadie Family, Columella, Swartland</t>
  </si>
  <si>
    <t>Montes, Purple Angel, Colchagua Valley</t>
  </si>
  <si>
    <t>Harlan Estate, The Maiden, Napa Valley</t>
  </si>
  <si>
    <t>Stag's Leap Wine Cellars, Artemis, Napa Valley</t>
  </si>
  <si>
    <t>Ridge, Monte Bello Cabernet Sauvignon, Santa Cruz Mountains</t>
  </si>
  <si>
    <t>Occidental (Kistler), SWK Vineyard, Sonoma County - In Bond</t>
  </si>
  <si>
    <t>Snowden, Brothers Vineyard Cabernet Sauvignon, Napa Valley - In Bond</t>
  </si>
  <si>
    <t>Larry Hyde Vineyard Estate, Pinot Noir, Los Carneros - In Bond</t>
  </si>
  <si>
    <t>Stewart, Nomad Beckstoffer To Kalon, Napa Valley - In Bond</t>
  </si>
  <si>
    <t>Spottswoode, Cabernet Sauvignon, St. Helena</t>
  </si>
  <si>
    <t>Screaming Eagle, The Flight, Napa Valley - In Bond</t>
  </si>
  <si>
    <t>Screaming Eagle Cabernet Sauvignon, Napa Valley - In Bond</t>
  </si>
  <si>
    <t>2012/2014 Ridge, Estate Cabernet Sauvignon, Santa Cruz Mountains</t>
  </si>
  <si>
    <t>2013/2016 Ridge, Geyserville, Alexander Valley</t>
  </si>
  <si>
    <t>Cheval des Andes, Mendoza</t>
  </si>
  <si>
    <t>Hobbs of Barossa Ranges, Shiraz, Barossa Valley - In Bond</t>
  </si>
  <si>
    <t>Hobbs of Barossa Ranges, Shiraz Viognier, Barossa Valley - In Bond</t>
  </si>
  <si>
    <t>Spinifex, Estate Shiraz Viognier, Barossa Valley - In Bond</t>
  </si>
  <si>
    <t>Domaine de Bila-Haut (M. Chapoutier), Cotes du Roussillon-Villages, v.i.t (Magnums) - In Bond</t>
  </si>
  <si>
    <t>Chateau de la Dauphine, Fronsac</t>
  </si>
  <si>
    <t>Chateau Coutet Premier Cru Classe, Barsac (Halves)</t>
  </si>
  <si>
    <t>Chateau Cantegril, Barsac (Halves)</t>
  </si>
  <si>
    <t>CVNE (Contino), Reserva 936, Rioja</t>
  </si>
  <si>
    <t>Chateau Beaumont, Haut-Medoc</t>
  </si>
  <si>
    <t>Coudoulet de Beaucastel Rouge, Cotes du Rhone</t>
  </si>
  <si>
    <t>Mas de Libian, Cotes du Rhone Villages, Khayyam</t>
  </si>
  <si>
    <t>Chateau Doisy Daene 2eme Cru Classe, Barsac (Halves)</t>
  </si>
  <si>
    <t>Croft, Quinta da Roeda Vintage Port (Halves)</t>
  </si>
  <si>
    <t>Chateau Mont-Redon, Lirac</t>
  </si>
  <si>
    <t>Ca' Nova, Barbaresco, Montestefano - In Bond</t>
  </si>
  <si>
    <t>Courac, Cotes du Rhone Villages, Laudun Rouge</t>
  </si>
  <si>
    <t>Mixed Lot from the Haut-Medoc (Halves)</t>
  </si>
  <si>
    <t>1995/2008 Mixed Lot from Tollot Beaut</t>
  </si>
  <si>
    <t>2014/2018 Coudoulet de Beaucastel Rouge, Cotes du Rhone</t>
  </si>
  <si>
    <t>2015/2020 Mixed Lot of Red Burgundy</t>
  </si>
  <si>
    <t>2016/2020 Coudoulet de Beaucastel Rouge, Cotes du Rhone</t>
  </si>
  <si>
    <t>2018/2021 Chateau Beaumont, Haut-Medoc (Halves)</t>
  </si>
  <si>
    <t>Quinta do Noval</t>
  </si>
  <si>
    <t>Quinta de Roriz Vintage Port</t>
  </si>
  <si>
    <t>Le de Salagnac</t>
  </si>
  <si>
    <t>Trianon</t>
  </si>
  <si>
    <t>Chateau de Lacaze</t>
  </si>
  <si>
    <t>Pierre Siguimot</t>
  </si>
  <si>
    <t>J Bally</t>
  </si>
  <si>
    <t>Glengoyne</t>
  </si>
  <si>
    <t>Charles Heidsieck</t>
  </si>
  <si>
    <t>Saint-Gall</t>
  </si>
  <si>
    <t>Ulysse Collin</t>
  </si>
  <si>
    <t>Dom Perignon</t>
  </si>
  <si>
    <t>Bollinger</t>
  </si>
  <si>
    <t>Dujac</t>
  </si>
  <si>
    <t>Faiveley</t>
  </si>
  <si>
    <t>Paul Pillot</t>
  </si>
  <si>
    <t>Charles van Canneyt</t>
  </si>
  <si>
    <t>Jacques-Frederic Mugnier</t>
  </si>
  <si>
    <t>Bernard Dugat-Py</t>
  </si>
  <si>
    <t>Domaine Dujac</t>
  </si>
  <si>
    <t>Michel Magnien</t>
  </si>
  <si>
    <t>Michel Joannet</t>
  </si>
  <si>
    <t>Rebourgeon Mure</t>
  </si>
  <si>
    <t>Domaine Heitz</t>
  </si>
  <si>
    <t>Domaine de Courcel</t>
  </si>
  <si>
    <t>Fernand Lecheneaut</t>
  </si>
  <si>
    <t>Michel Noellat et Fils</t>
  </si>
  <si>
    <t>Domaine Lignier-Michelot</t>
  </si>
  <si>
    <t>Domaine Louis Jadot</t>
  </si>
  <si>
    <t>Domaine Tawse</t>
  </si>
  <si>
    <t>Thibault Liger-Belair</t>
  </si>
  <si>
    <t>Domaine Duroche</t>
  </si>
  <si>
    <t>Domaine Sylvain Pataille</t>
  </si>
  <si>
    <t>Domaine de Bellene</t>
  </si>
  <si>
    <t>Jean-Marc Vincent</t>
  </si>
  <si>
    <t>Maison Louis Jadot</t>
  </si>
  <si>
    <t>Bernard Defaix</t>
  </si>
  <si>
    <t>Arnaud Tessier</t>
  </si>
  <si>
    <t>Pernot Belicard</t>
  </si>
  <si>
    <t>Pholoppe Colin</t>
  </si>
  <si>
    <t>Domaine William Fevre</t>
  </si>
  <si>
    <t>Pierre-Yves Colin-Morey</t>
  </si>
  <si>
    <t>Domaine du Duc de Magenta</t>
  </si>
  <si>
    <t>Henri Prudhon &amp; Fils</t>
  </si>
  <si>
    <t>Domaine Coche Bizouard</t>
  </si>
  <si>
    <t>Agnes Paquet</t>
  </si>
  <si>
    <t>Rontets</t>
  </si>
  <si>
    <t>Daniel Dampt &amp; Fils</t>
  </si>
  <si>
    <t>Domaine Jean Baptiste</t>
  </si>
  <si>
    <t>Seguin Manuel</t>
  </si>
  <si>
    <t>Vaudoisey-Creusefond</t>
  </si>
  <si>
    <t>Alphonse Mellot</t>
  </si>
  <si>
    <t>Claude Riffault</t>
  </si>
  <si>
    <t>Francois Chidaine</t>
  </si>
  <si>
    <t>Chateau de Bonnezeaux Frimas</t>
  </si>
  <si>
    <t>Paul Jaboulet</t>
  </si>
  <si>
    <t>Maison Chapoutier</t>
  </si>
  <si>
    <t>Bosquet des Papes</t>
  </si>
  <si>
    <t>Vieux Telegraphe</t>
  </si>
  <si>
    <t>Chateau de Beaucastel Rouge</t>
  </si>
  <si>
    <t>Mayard</t>
  </si>
  <si>
    <t>Karthauserhof</t>
  </si>
  <si>
    <t>Joh Jos Prum</t>
  </si>
  <si>
    <t>Georg Breuer</t>
  </si>
  <si>
    <t>Giuseppe Mascarello</t>
  </si>
  <si>
    <t>Podere Il Palazzino</t>
  </si>
  <si>
    <t>Monteverro</t>
  </si>
  <si>
    <t>Canalicchio</t>
  </si>
  <si>
    <t>Costamagna</t>
  </si>
  <si>
    <t>Nada Fiorenzo</t>
  </si>
  <si>
    <t>Le Coste di Monforte</t>
  </si>
  <si>
    <t>Val di Suga</t>
  </si>
  <si>
    <t>Isole e Olena</t>
  </si>
  <si>
    <t>Vega Sicilia</t>
  </si>
  <si>
    <t>Bartolome Vernet</t>
  </si>
  <si>
    <t>Penfolds</t>
  </si>
  <si>
    <t>Sadie Family</t>
  </si>
  <si>
    <t>Montes</t>
  </si>
  <si>
    <t>Harlan Estate</t>
  </si>
  <si>
    <t>Stag's Leap Wine Cellars</t>
  </si>
  <si>
    <t>Ridge</t>
  </si>
  <si>
    <t>Occidental (Kistler)</t>
  </si>
  <si>
    <t>Brothers Vineyard</t>
  </si>
  <si>
    <t>Larry Hyde Vineyard Estate</t>
  </si>
  <si>
    <t>Nomad Beckstoffer</t>
  </si>
  <si>
    <t>Spottswoode</t>
  </si>
  <si>
    <t>Screaming Eagle</t>
  </si>
  <si>
    <t>Cheval des Andes</t>
  </si>
  <si>
    <t>Hobbs of Barossa</t>
  </si>
  <si>
    <t>Spinifex</t>
  </si>
  <si>
    <t>Domaine de Bila-Haut</t>
  </si>
  <si>
    <t>CVNE (Contino)</t>
  </si>
  <si>
    <t>Coudoulet de Beaucastel Rouge</t>
  </si>
  <si>
    <t>Mas de Libian</t>
  </si>
  <si>
    <t>Croft</t>
  </si>
  <si>
    <t>Ca'Nova</t>
  </si>
  <si>
    <t>Courac</t>
  </si>
  <si>
    <t>Tollot Beau</t>
  </si>
  <si>
    <t>Douro</t>
  </si>
  <si>
    <t>Armagnac</t>
  </si>
  <si>
    <t>Highlands</t>
  </si>
  <si>
    <t>Loire</t>
  </si>
  <si>
    <t>Mosel</t>
  </si>
  <si>
    <t>Ribera del Duero</t>
  </si>
  <si>
    <t>Priorat</t>
  </si>
  <si>
    <t>Western Cape</t>
  </si>
  <si>
    <t>Mendoza</t>
  </si>
  <si>
    <t>Labels stained, capsules damaged, levels BN.</t>
  </si>
  <si>
    <t>Labels damaged, 1 capsule cracked.</t>
  </si>
  <si>
    <t>Labels damaged, 1 capsule damaged.</t>
  </si>
  <si>
    <t xml:space="preserve">1975 Quinta do Noval, Vintage Port 
1x75cl
1983 Graham's, Vintage Port 
1x75cl 
Total 2x75cl  
Labels scuffed. </t>
  </si>
  <si>
    <t>1966 Taylor's, Vintage Port 
1x75cl 
1970 Taylor's, Vintage Port 
1x75cl 
1985 Taylor's, Vintage Port 
1x75cl 
Total 3x75cl</t>
  </si>
  <si>
    <t xml:space="preserve">2011 Croft, Quinta de Roriz Vintage Port 
OWC 
6x75cl 
2016 Croft, Quinta de Roriz Vintage Port 
OWC 
6x75cl  
Total 12x75cl  </t>
  </si>
  <si>
    <t>2015 Croft, Quinta da Roeda Vintage Port 
OWC 
6x75cl 
2019 Quinta de la Rosa, Vintage Port 
OWC 
6x75cl 
Total 12x75cl</t>
  </si>
  <si>
    <t xml:space="preserve"> 1x70cl  </t>
  </si>
  <si>
    <t>1 detached label, affixed to the bottle with tape.</t>
  </si>
  <si>
    <t>Landed 1987, bottled 2002, Tanner's Ltd.   
3 labels soiled, 2 torn, 1 scuffed.</t>
  </si>
  <si>
    <t>Landed 1987, bottled 2002, Tanner's Ltd.   
1 label torn and scuffed, 3 labels peeling at corners.</t>
  </si>
  <si>
    <t>Landed 1987, bottled 2002, Tanner's Ltd.   
2 labels lightly soiled.</t>
  </si>
  <si>
    <t xml:space="preserve">Landed 1987, bottled 2002, Tanner's Ltd. 
Labels soiled, 1 nicked.   </t>
  </si>
  <si>
    <t xml:space="preserve">Landed in 1990, bottled in 2006, private strip label states "Bottled from cask 209 May 2006 for Hunter Thompson".  </t>
  </si>
  <si>
    <t>1963 Grand Fine Champagne Cognac, Pierre Siguimot  
5x70cl 
1966 Grand Fine Champagne Cognac, Pierre Siguimot 
1x70cl 
Total 6x70cl</t>
  </si>
  <si>
    <t>Label damage</t>
  </si>
  <si>
    <t>Presentation box</t>
  </si>
  <si>
    <t xml:space="preserve">1983 Chateau Coutet Premier Cru Classe, Barsac 
6x75cl 
1983 Chateau Coutet Premier Cru Classe, Barsac 
3x37.5cl  
Total 6x75cl and 3x37.5cl 
Some capsules slightly corroded, 75cl labels soiled and damp-stained.    </t>
  </si>
  <si>
    <t>Labels lightly soiled and scuffed.</t>
  </si>
  <si>
    <t>2014 Chateau d'Yquem Premier Cru Superieur, Sauternes 
OWC 
6x37.5cl 
2015 Chateau d'Yquem Premier Cru Superieur, Sauternes 
OWC 
3x37.5cl 
2016 Chateau d'Yquem Premier Cru Superieur, Sauternes 
OWC 
3x37.5cl 
2017 Chateau d'Yquem Premier Cru Superieur, Sauternes 
OWC 
3x37.5cl 
2018 Chateau d'Yquem Premier Cru Superieur, Sauternes 
OWC 
3x37.5cl 
Total 18x37.5cl 
Individually packed</t>
  </si>
  <si>
    <t>Labels slightly scuffed, The Wine Society strip labels.</t>
  </si>
  <si>
    <t xml:space="preserve">Label lightly scuffed.  </t>
  </si>
  <si>
    <t xml:space="preserve">2 labels lightly soiled, 1 capsule creased at neck. </t>
  </si>
  <si>
    <t xml:space="preserve">OWC damaged on corner of base, strengthened with cardboard for protection. </t>
  </si>
  <si>
    <t>Label scuffed.</t>
  </si>
  <si>
    <t>Labels slightly scuffed.</t>
  </si>
  <si>
    <t>Non-original OWC</t>
  </si>
  <si>
    <t>1 capsule slightly discoloured, packed in the original 6x150cl OWC, with lid replaced due to damage.</t>
  </si>
  <si>
    <t xml:space="preserve">Packed in 2x6 </t>
  </si>
  <si>
    <t>1976 Chateau Lynch Bages 5eme Cru Classe, Pauillac 
1x75cl 
Level MS 
1990 Chateau Grand-Puy-Lacoste 5eme Cru Classe, Pauillac 
1x75cl 
Level IN
Total 2x75cl
Labels stained.</t>
  </si>
  <si>
    <t>1985 Chateau Ausone Premier Grand Cru Classe A, Saint-Emilion Grand Cru Level 
Level TS
1x75cl 
2002 Chateau de Fonbel, Saint-Emilion Grand Cru 
2x75cl 
Total 3x75cl 
Labels lightly soiled and scuffed.</t>
  </si>
  <si>
    <t>1995 Ducru-Beaucaillou 2eme Cru Classe, Saint-Julien 
2x75cl 
1999 Ducru-Beaucaillou 2eme Cru Classe, Saint-Julien 
2x75cl 
Total 4x75cl 
Labels severely scuffed.</t>
  </si>
  <si>
    <t>2013 Chateau La Pointe, Pomerol 
6x75cl 
2016 Chateau Lafleur-Gazin, Pomerol 
6x75cl 
Total 12x75cl</t>
  </si>
  <si>
    <t>2014 Chateau d'Angludet, Margaux 
OWC 
6x75cl 
2018 Chateau d'Angludet, Margaux 
OWC 
6x75cl 
Total 12x75cl</t>
  </si>
  <si>
    <t>2016 Chateau Taillefer, Pomerol 
OWC 
6x75cl 
2018 Chateau Plince, Pomerol 
OWC 
3x75cl 
Total 9x75cl</t>
  </si>
  <si>
    <t>2019 Chateau d'Angludet, Margaux 
OWC 
6x75cl 
2021 Chateau d'Angludet, Margaux 
OWC 
6x75cl 
Total 12x75cl</t>
  </si>
  <si>
    <t>1971 Ducru-Beaucaillou 2eme Cru Classe, Saint-Julien 
Level BN 
1x75cl 
1976 Chateau Langoa Barton 3eme Cru Classe, Saint-Julien 
Level TS 
1x75cl 
1983 Chateau Leoville Las Cases 2eme Cru Classe, Saint-Julien 
Level TS 
1x75cl 
Total 3x75cl 
Labels soiled, stained and scuffed.</t>
  </si>
  <si>
    <t>1982 Chateau Soutard Grand Cru Classe, Saint-Emilion Grand Cru 
Capsule torn. 
1x75cl 
1985 Chateau Calon Segur 3eme Cru Classe, Saint-Estephe 
1x75cl 
1994 Vieux Chateau Certan, Pomerol 
1x75cl 
1995 Chateau Gruaud Larose 2eme Cru Classe, Saint-Julien 
1x75cl 
1995 Reserve de la Comtesse, Pauillac 
1x75cl 
1995 Chateau Talbot 4eme Cru Classe, Saint-Julien 
2x75cl 
2000 Chateau La Lagune 3eme Cru Classe, Haut-Medoc 
1x75cl 
Total 8x75cl 
Several labels soiled.</t>
  </si>
  <si>
    <t>1983 Chateau Batailley 5eme Cru Classe, Pauillac 
Label slightly scuffed. 
1x150cl 
1998 Chateau Lafaurie-Peyraguey Premier Cru Classe, Sauternes 
Label stained. 
1x75cl 
2000 Pavillon Rouge du Chateau Margaux, Margaux 
1x75cl 
2009 Chateau Langoa Barton 3eme Cru Classe, Saint-Julien 
1 label slightly scuffed. 
2x75cl 
2013 Chateau La Fleur-Petrus, Pomerol 
1x75cl 
2014 Chateau d'Yquem Premier Cru Superieur, Sauternes 
1x37.5cl 
Total 1x150cl, 5x75cl, 1x37.5cl</t>
  </si>
  <si>
    <t>Label lightly soiled, 1 capsule torn with cork exposed.</t>
  </si>
  <si>
    <t>Labels damaged, mixed levels.</t>
  </si>
  <si>
    <t xml:space="preserve">2009 Aleth Girardin, Pommard Premier Cru, Epenots 
7x75cl 
2009 Aleth Le Royer Girardin, Pommard Premier Cru, Les Rugiens Bas 
5x75cl  
Total 12x75cl  
Packed 2x6 </t>
  </si>
  <si>
    <t>1 label slightly stained. Original bands cut prior to pictures being taken.</t>
  </si>
  <si>
    <t>OCC (water-damaged)</t>
  </si>
  <si>
    <t>1 label slightly torn, 1 scuffed.</t>
  </si>
  <si>
    <t>2 labels slightly marked and soiled.</t>
  </si>
  <si>
    <t>3 labels slightly scuffed, 1 soiled.</t>
  </si>
  <si>
    <t>1984 Domaine Duroche, Gevrey-Chambertin Premier Cru 
1x75cl 
1997 Domaine Duroche, Gevrey-Chambertin Premier Cru 
1x75cl 
Total 2x75cl 
Labels damaged, mixed levels.</t>
  </si>
  <si>
    <t>2012 Michele et Patrice Rion, Chambolle-Musigny Premier Cru, Les Gruenchers 
11x75cl 
2015 Michele et Patrice Rion, Chambolle-Musigny Premier Cru, Les Gruenchers 
1x75cl 
Total 12x75cl  
1 label soiled.</t>
  </si>
  <si>
    <t>2013 Domaine Sylvain Pataille, Marsannay, Longeroies Rouge 
OCC 
6x75cl 
2017 Domaine Sylvain Pataille, Bourgogne, Le Chapitre 
OCC 
6x75cl 
Total 12x75cl</t>
  </si>
  <si>
    <t>2015 Domaine de Bellene, Nuits-Saint-Georges, Vieilles Vignes 
OCC 
6x75cl 
2018 Domaine de Bellene, Nuits-Saint-Georges, Vieilles Vignes 
2 capsules damaged with cork exposed. 
OCC 
6x75cl 
Total 12x75cl</t>
  </si>
  <si>
    <t>2016 Domaine de Bellene, Nuits-Saint-Georges, Vieilles Vignes 
OCC 
6x75cl 
2020 Domaine de Bellene, Nuits-Saint-Georges, Vieilles Vignes 
OCC 
6x75cl 
Total 12x75cl</t>
  </si>
  <si>
    <t>2017 Jean-Marc Vincent, Santenay Premier Cru, Passetemps Rouge 
OCC 
6x75cl 
2018 Jean-Marc Vincent, Santenay Premier Cru, Les Gravieres Rouge 
OCC 
6x75cl 
Total 12x75cl</t>
  </si>
  <si>
    <t>Showing signs of age/maturity, the colour suggesting some pre-oxidisation. Who knows what lies beneath the cork. For further information or photos, please contact the department. Stored under bond with Octavian since release.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</si>
  <si>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 xml:space="preserve">Showing signs of age/maturity, the colour suggesting some pre-oxidisation. Who knows what lies beneath the cork. For further information or photos, please contact the department. Stored under bond with Octavian since release.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 </t>
  </si>
  <si>
    <t>Colour variation.  Stored under bond with Octavian since release.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</si>
  <si>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Colour variation.  Stored under bond with Octavian since release.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</si>
  <si>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Some colour variation.  Stored under bond with Octavian since release.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</si>
  <si>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 xml:space="preserve">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 </t>
  </si>
  <si>
    <t>2006 Gambier Domaine des Ouches Bourgueil Les Clos Boireaux 
1x75cl 
2009 Domaine de la Paleine Saumur Rouge, Papageno 
1x75cl 
2009 Domaine de la Paleine Saumur Puy-Notre-Dame, Moulin des Quints 
1x75cl 
2009 Couly-Dutheil, Chinon, Clos de l'Olive 
3x75cl 
2010 Chateau de Villeneuve, Saumur-Champigny, Grand Clos 
2x75cl 
Total 8x75cl</t>
  </si>
  <si>
    <t>Labels scuffed.</t>
  </si>
  <si>
    <t xml:space="preserve">2011 Gilles Barge, Cote Rotie, Cote Brune 
2x75cl 
2015 Gilles Barge, Cote Rotie, Cote Brune 
2x75cl 
2015 Gilles Barge, Cote Rotie, Coeur de Combard 
2x75cl 
2016 Barge J, Cote Rotie, Coeur de Combard 
2x75cl 
2016 Barge J, Cote Rotie, Cote Brune 
2x75cl 
Total 10x75cl  </t>
  </si>
  <si>
    <t>2012 Vieux Telegraphe, Chateauneuf-du-Pape 
OWC 
6x75cl 
2014 Vieux Telegraphe, Chateauneuf-du-Pape 
OWC 
6x75cl 
Total 12x75cl</t>
  </si>
  <si>
    <t>2013 The Society's Exhibition Chateauneuf-du-Pape
OCC 
6x75cl 
2020 Paul Jaboulet Aine, Chateauneuf-du-Pape, Les Cedres 
OCC 
6x75cl 
Total 12x75cl</t>
  </si>
  <si>
    <t>2015 Chateau de Beaucastel Rouge, Chateauneuf-du-Pape 
2x75cl 
2016 Chateau de Beaucastel Rouge, Chateauneuf-du-Pape 
2x75cl 
Total 4x75cl</t>
  </si>
  <si>
    <t xml:space="preserve">2015 Vieux Telegraphe, Chateauneuf-du-Pape, La Crau Rouge 
2x75cl 
2016 Vieux Telegraphe, Chateauneuf-du-Pape, La Crau Rouge 
4x75cl 
Total 6x75cl </t>
  </si>
  <si>
    <t>2015 Chateauneuf-du-Pape, Crau Ma Mere 
OCC 
6x75cl 
2017 Chateauneuf-du-Pape, Crau Ma Mere 
OCC 
6x75cl 
Total 12x75cl</t>
  </si>
  <si>
    <t>2016 Chateauneuf-du-Pape, Crau Ma Mere 
OWC 
6x75cl 
2018 Chateauneuf-du-Pape, Crau Ma Mere 
OWC 
6x75cl 
Total 12x75cl</t>
  </si>
  <si>
    <t>2017 Chateau Mont Redon, Chateauneuf-du-Pape 
OCC 
6x75cl 
2019 Domaine Font de Michelle, Chateauneuf-du-Pape 
OCC 
6x75cl 
Total 12x75cl</t>
  </si>
  <si>
    <t xml:space="preserve">Packed in 2x3 </t>
  </si>
  <si>
    <t>2004 Poderi Aldo Conterno, Barolo 
1x75cl 
2012 Alessandro E Gian Natale Fantino, Barolo, Bussia Riserva 
5x75cl 
2013 Benevelli Piero, Barolo, Ravera Monforte 
5x75cl 
Total 11x75cl</t>
  </si>
  <si>
    <t xml:space="preserve">2012 Isole e Olena, Cepparello, IGT 
2x75cl 
2013 Isole e Olena, Cepparello, IGT 
2x75cl 
2014 Isole e Olena, Cepparello, IGT 
1 cork, 1 screw cap
2x75cl 
Total 6x75cl </t>
  </si>
  <si>
    <t>2013 Paolo Conterno, Barolo, Ginestra 
5x75cl 
2015 Roberto Voerzio, Langhe, Disanfrancesco Nebbiolo 
3x75cl 
Total 8x75cl</t>
  </si>
  <si>
    <t>2008 Alion, Ribera del Duero DO 
1x75cl 
2009 Alion, Ribera del Duero DO 
1x75cl 
2011 Vega Sicilia, Alion, Ribera del Duero DO 
1x75cl 
2012 Vega Sicilia, Alion, Ribera del Duero DO 
1x75cl 
2013 Vega Sicilia, Alion, Ribera del Duero DO 
1x75cl 
2014 Vega Sicilia, Alion, Ribera del Duero DO 
1x75cl 
Total 6x75cl</t>
  </si>
  <si>
    <t>Levels 4 IN, 6 BN, 1 TS</t>
  </si>
  <si>
    <t>Levels 2 IN, 9 BN, 1 TS</t>
  </si>
  <si>
    <t>1 label lightly soiled and scuffed.</t>
  </si>
  <si>
    <t>1997 Chateau Musar, Red 
Levels BN 
2x75cl 
1999 Chateau Musar, Red 
Levels TS 
2x75cl 
2003 Chateau Musar, Red 
Level IN 
1x75cl 
2006 Chateau Musar, Red 
Level IN 
1x75cl 
Total 6x75cl</t>
  </si>
  <si>
    <t>1999 Chateau Musar, Red 
1x150cl 
2001 Chateau Musar, Red 
1x150cl 
Total 2x150cl  
Labels lightly soiled.</t>
  </si>
  <si>
    <t>Packed individually</t>
  </si>
  <si>
    <t>2012 Sadie Family, Columella, Swartland 
2x75cl 
2013 Sadie Family, Columella, Swartland 
2x75cl 
2014 Sadie Family, Columella, Swartland 
2x75cl 
Total 6x75cl</t>
  </si>
  <si>
    <t>1 label soiled.</t>
  </si>
  <si>
    <t>2012 Ridge, Estate Cabernet Sauvignon, Santa Cruz Mountains 
3x75cl 
2014 Ridge, Estate Cabernet Sauvignon, Santa Cruz Mountains 
3x75cl 
Total 6x75cl</t>
  </si>
  <si>
    <t>2013 Ridge, Geyserville, Alexander Valley 
1x75cl 
2014 Ridge, Geyserville, Alexander Valley 
1x75cl 
2015 Ridge, Geyserville, Alexander Valley 
2x75cl 
2016 Ridge, Geyserville, Alexander Valley 
2x75cl 
Total 6x75cl</t>
  </si>
  <si>
    <t>Packed in 2x6
Produced for The Wine Society.</t>
  </si>
  <si>
    <t>2020 Chateau Beaumont, Haut-Medoc 
OCC 
12x37.5cl 
2020 Chateau Caronne Ste Gemme, Haut-Medoc 
OCC 
12x37.5cl 
Total 24x37.5cl</t>
  </si>
  <si>
    <t xml:space="preserve">1995 Tollot Beaut, Corton Grand Cru, Rouge 
1x75cl 
2008 Tollot Beaut, Beaune Premier Cru, Les Greves Rouge 
1x75cl 
Total 2x75cl </t>
  </si>
  <si>
    <t>2014 Coudoulet de Beaucastel Rouge, Cotes du Rhone 
6x75cl 
2018 Coudoulet de Beaucastel Rouge, Cotes du Rhone 
6x75cl  
Total 12x75cl</t>
  </si>
  <si>
    <t>2015 Jean Chauvenet, Nuits-Saint-Georges, Rouge
OCC 
6x75cl 
2020 Chateau de Marsannay, Bourgogne 
OCC 
6x75cl 
Total 12x75cl</t>
  </si>
  <si>
    <t>2016 Coudoulet de Beaucastel Rouge, Cotes du Rhone
6x75cl 
2020 Coudoulet de Beaucastel Rouge, Cotes du Rhone 
3x75cl 
Total 9x75cl</t>
  </si>
  <si>
    <t>2018 Chateau Beaumont, Haut-Medoc 
OCC 
12x37.5cl 
2021 Chateau Beaumont, Haut-Medoc 
OCC 
12x37.5cl 
Total 24x37.5cl</t>
  </si>
  <si>
    <t>Stored in a fine Leicestershire cellar.</t>
  </si>
  <si>
    <t>Purchased en primeur and stored through The Wine Society.</t>
  </si>
  <si>
    <t xml:space="preserve">Acquired in cask and subsequent to bottling, stored in a natural, underground cellar.  Image of the cask available upon request.  </t>
  </si>
  <si>
    <t xml:space="preserve">Acquired in cask from Bristol Spirits Ltd. in 1988, it was subsequently bottled in May 2006 under the supervision of Bernard Hine.  The cases were transferred to London City Bond where they have been held ever since.    </t>
  </si>
  <si>
    <t>Previously stored with LCB prior to transfer to our account.</t>
  </si>
  <si>
    <t xml:space="preserve">These wines have been in an excellent cellar in a constant temperature.   </t>
  </si>
  <si>
    <t xml:space="preserve">Purchased en primeur and stored through The Wine Society. </t>
  </si>
  <si>
    <t>Purchased en primeur and stored in a fine temperature-controlled cellar in Holland Park, London since.</t>
  </si>
  <si>
    <t xml:space="preserve">Gifted and thereafter stored undisturbed in a private cellar for the past 10 years. </t>
  </si>
  <si>
    <t>Private collection, purchased directly from négociants in Switzerland and Bordeaux</t>
  </si>
  <si>
    <t>Property of a passionate collector and stored in a private cellar.</t>
  </si>
  <si>
    <t>Imported directly from the Domaine and stored immaculately in a temperature controlled wine cabinet</t>
  </si>
  <si>
    <t xml:space="preserve">Previously gifted to a director of one of Britain's most famous Car Marques and stored in a wine fridge. </t>
  </si>
  <si>
    <t xml:space="preserve">From a private collection inherited by the present owner.  Most of the wines were originally acquired through a well-respected UK merchant with some additions carefully sourced elsewhere, and all were stored in a temperature-controlled cellar.    </t>
  </si>
  <si>
    <t>Purchased on first release and stored at LCB Dinton since arrival in the UK.</t>
  </si>
  <si>
    <r>
      <t xml:space="preserve">Dreweatts | Fine Wine, Champagne, Vintage Port and Spirits ( Sale 14733)
Live Online Auction taking place at Forum Auctions | Tuesday 25 March 2025 | 10.30am GMT
</t>
    </r>
    <r>
      <rPr>
        <b/>
        <i/>
        <sz val="10"/>
        <rFont val="Calibri"/>
        <family val="2"/>
      </rPr>
      <t>DISCLAIMER: This document is provided for information only and is non-binding.  
Bidders should refer to the lot details in the online catalogue on dreweatts.com prior to placing any bids.</t>
    </r>
  </si>
  <si>
    <t>https://auctions.dreweatts.com/auctions/9218/drewea1-10545/lot-details/11bfdabd-daf8-4c6e-832a-b29f00dea38b</t>
  </si>
  <si>
    <t>https://auctions.dreweatts.com/auctions/9218/drewea1-10545/lot-details/47fbd538-96a1-4132-9572-b29f00dea69f</t>
  </si>
  <si>
    <t>https://auctions.dreweatts.com/auctions/9218/drewea1-10545/lot-details/f09ac3dc-80c2-4809-b12f-b29f00dea9c5</t>
  </si>
  <si>
    <t>https://auctions.dreweatts.com/auctions/9218/drewea1-10545/lot-details/2d24bf32-99c7-4502-93c5-b29f00deab53</t>
  </si>
  <si>
    <t>https://auctions.dreweatts.com/auctions/9218/drewea1-10545/lot-details/fe854931-d46c-4042-8d96-b29f00deace2</t>
  </si>
  <si>
    <t>https://auctions.dreweatts.com/auctions/9218/drewea1-10545/lot-details/7f5b64d5-784b-4d8f-9860-b29f00deaeaa</t>
  </si>
  <si>
    <t>https://auctions.dreweatts.com/auctions/9218/drewea1-10545/lot-details/8fb03425-1f97-49f6-957a-b29f00deb020</t>
  </si>
  <si>
    <t>https://auctions.dreweatts.com/auctions/9218/drewea1-10545/lot-details/92e02516-8ce9-4824-b97f-b29f00deb12b</t>
  </si>
  <si>
    <t>https://auctions.dreweatts.com/auctions/9218/drewea1-10545/lot-details/86a56acf-e68c-4c2a-b9aa-b29f00deb2a3</t>
  </si>
  <si>
    <t>https://auctions.dreweatts.com/auctions/9218/drewea1-10545/lot-details/371024ca-3f9b-4dcd-bcc7-b29f00deb31d</t>
  </si>
  <si>
    <t>https://auctions.dreweatts.com/auctions/9218/drewea1-10545/lot-details/8a6cb491-6134-43fe-8c05-b29f00deb38a</t>
  </si>
  <si>
    <t>https://auctions.dreweatts.com/auctions/9218/drewea1-10545/lot-details/4c904163-de52-44c9-80ec-b29f00deb3f2</t>
  </si>
  <si>
    <t>https://auctions.dreweatts.com/auctions/9218/drewea1-10545/lot-details/36f2fd73-e88d-4095-affd-b29f00deb59c</t>
  </si>
  <si>
    <t>https://auctions.dreweatts.com/auctions/9218/drewea1-10545/lot-details/1d03ea9c-3010-4d1d-b22b-b29f00deb612</t>
  </si>
  <si>
    <t>https://auctions.dreweatts.com/auctions/9218/drewea1-10545/lot-details/5631a827-415b-4afa-b6de-b29f00deb7af</t>
  </si>
  <si>
    <t>https://auctions.dreweatts.com/auctions/9218/drewea1-10545/lot-details/15f263fe-a8f8-485f-b922-b29f00deb93b</t>
  </si>
  <si>
    <t>https://auctions.dreweatts.com/auctions/9218/drewea1-10545/lot-details/9683afb3-ad15-4dd5-bc41-b29f00debac2</t>
  </si>
  <si>
    <t>https://auctions.dreweatts.com/auctions/9218/drewea1-10545/lot-details/c041e2de-2ea1-4b6f-a3ed-b29f00debc76</t>
  </si>
  <si>
    <t>https://auctions.dreweatts.com/auctions/9218/drewea1-10545/lot-details/9b96154e-7282-484a-bb0e-b29f00debdf6</t>
  </si>
  <si>
    <t>https://auctions.dreweatts.com/auctions/9218/drewea1-10545/lot-details/b07338c4-288c-4535-88f3-b29f00debf72</t>
  </si>
  <si>
    <t>https://auctions.dreweatts.com/auctions/9218/drewea1-10545/lot-details/5ddae35d-4667-4f2b-aeb8-b29f00dec10c</t>
  </si>
  <si>
    <t>https://auctions.dreweatts.com/auctions/9218/drewea1-10545/lot-details/efd0cc66-c4d5-49b8-b9c3-b29f00dec18a</t>
  </si>
  <si>
    <t>https://auctions.dreweatts.com/auctions/9218/drewea1-10545/lot-details/a1202964-9121-4c84-b308-b29f00dec29c</t>
  </si>
  <si>
    <t>https://auctions.dreweatts.com/auctions/9218/drewea1-10545/lot-details/14c0f559-2954-40d6-9dd0-b29f00dec304</t>
  </si>
  <si>
    <t>https://auctions.dreweatts.com/auctions/9218/drewea1-10545/lot-details/1dfc111f-19ec-432d-bd9b-b29f00dec495</t>
  </si>
  <si>
    <t>https://auctions.dreweatts.com/auctions/9218/drewea1-10545/lot-details/84cea723-21cf-4e83-a9f3-b29f00dec632</t>
  </si>
  <si>
    <t>https://auctions.dreweatts.com/auctions/9218/drewea1-10545/lot-details/75301442-6d04-443c-bbd2-b29f00dec7be</t>
  </si>
  <si>
    <t>https://auctions.dreweatts.com/auctions/9218/drewea1-10545/lot-details/55309c70-ce25-4082-a86f-b29f00dec8a1</t>
  </si>
  <si>
    <t>https://auctions.dreweatts.com/auctions/9218/drewea1-10545/lot-details/64b4234e-1874-4f71-8b09-b29f00decb11</t>
  </si>
  <si>
    <t>https://auctions.dreweatts.com/auctions/9218/drewea1-10545/lot-details/206e8293-2261-4618-bda7-b29f00decb78</t>
  </si>
  <si>
    <t>https://auctions.dreweatts.com/auctions/9218/drewea1-10545/lot-details/a04392e9-661b-42c8-bae8-b29f00decd4b</t>
  </si>
  <si>
    <t>https://auctions.dreweatts.com/auctions/9218/drewea1-10545/lot-details/8c21269f-aa25-4897-8f37-b29f00deced5</t>
  </si>
  <si>
    <t>https://auctions.dreweatts.com/auctions/9218/drewea1-10545/lot-details/c887823d-7763-4a38-956d-b29f00decf4c</t>
  </si>
  <si>
    <t>https://auctions.dreweatts.com/auctions/9218/drewea1-10545/lot-details/b765748f-3b7f-40e2-ad37-b29f00decfc0</t>
  </si>
  <si>
    <t>https://auctions.dreweatts.com/auctions/9218/drewea1-10545/lot-details/c3e515de-a0c6-49ce-b6aa-b29f00ded02f</t>
  </si>
  <si>
    <t>https://auctions.dreweatts.com/auctions/9218/drewea1-10545/lot-details/7f28cb63-b003-4f59-b101-b29f00ded0a7</t>
  </si>
  <si>
    <t>https://auctions.dreweatts.com/auctions/9218/drewea1-10545/lot-details/68285914-98ce-4b38-81c0-b29f00ded1a6</t>
  </si>
  <si>
    <t>https://auctions.dreweatts.com/auctions/9218/drewea1-10545/lot-details/5e5c3c0b-fd77-4849-91c9-b29f00ded2ec</t>
  </si>
  <si>
    <t>https://auctions.dreweatts.com/auctions/9218/drewea1-10545/lot-details/ab28212f-afca-49fd-9a8a-b29f00ded474</t>
  </si>
  <si>
    <t>https://auctions.dreweatts.com/auctions/9218/drewea1-10545/lot-details/eca4f9da-5b89-4c7d-8535-b29f00ded5e0</t>
  </si>
  <si>
    <t>https://auctions.dreweatts.com/auctions/9218/drewea1-10545/lot-details/c819e05c-e545-4ff5-a418-b29f00ded650</t>
  </si>
  <si>
    <t>https://auctions.dreweatts.com/auctions/9218/drewea1-10545/lot-details/7fce06e2-0b77-4a41-9662-b29f00ded79a</t>
  </si>
  <si>
    <t>https://auctions.dreweatts.com/auctions/9218/drewea1-10545/lot-details/b2fe88ff-db45-48c4-93fa-b29f00ded91e</t>
  </si>
  <si>
    <t>https://auctions.dreweatts.com/auctions/9218/drewea1-10545/lot-details/d8d28812-f95d-40ee-8905-b29f00dedaa1</t>
  </si>
  <si>
    <t>https://auctions.dreweatts.com/auctions/9218/drewea1-10545/lot-details/a48c4d87-81c3-4452-8cd4-b29f00dedc36</t>
  </si>
  <si>
    <t>https://auctions.dreweatts.com/auctions/9218/drewea1-10545/lot-details/024b7cb5-de01-4af4-bfbe-b29f00dedde7</t>
  </si>
  <si>
    <t>https://auctions.dreweatts.com/auctions/9218/drewea1-10545/lot-details/073b3092-421b-408c-a221-b29f00dedf75</t>
  </si>
  <si>
    <t>https://auctions.dreweatts.com/auctions/9218/drewea1-10545/lot-details/57edc394-79b5-42f2-85fc-b29f00dedfeb</t>
  </si>
  <si>
    <t>https://auctions.dreweatts.com/auctions/9218/drewea1-10545/lot-details/27afb250-9316-433e-9f4c-b29f00dee08d</t>
  </si>
  <si>
    <t>https://auctions.dreweatts.com/auctions/9218/drewea1-10545/lot-details/09ef9c05-c2c7-414c-82dc-b29f00dee24c</t>
  </si>
  <si>
    <t>https://auctions.dreweatts.com/auctions/9218/drewea1-10545/lot-details/95020700-1b19-4a59-a7fa-b29f00dee3e4</t>
  </si>
  <si>
    <t>https://auctions.dreweatts.com/auctions/9218/drewea1-10545/lot-details/84774419-c3fe-4617-b486-b29f00dee45d</t>
  </si>
  <si>
    <t>https://auctions.dreweatts.com/auctions/9218/drewea1-10545/lot-details/1c555825-c185-4386-9b51-b29f00dee57e</t>
  </si>
  <si>
    <t>https://auctions.dreweatts.com/auctions/9218/drewea1-10545/lot-details/9cb15c5d-1648-4baf-9a8b-b29f00dee6eb</t>
  </si>
  <si>
    <t>https://auctions.dreweatts.com/auctions/9218/drewea1-10545/lot-details/04fe05fd-5b8a-4c4d-b380-b29f00dee771</t>
  </si>
  <si>
    <t>https://auctions.dreweatts.com/auctions/9218/drewea1-10545/lot-details/f1085cdb-60ef-4f70-882e-b29f00dee7fe</t>
  </si>
  <si>
    <t>https://auctions.dreweatts.com/auctions/9218/drewea1-10545/lot-details/4b71c0b8-62d5-4e8d-901b-b29f00dee87a</t>
  </si>
  <si>
    <t>https://auctions.dreweatts.com/auctions/9218/drewea1-10545/lot-details/4df0d5b6-42c8-4f1a-81a2-b29f00dee8f4</t>
  </si>
  <si>
    <t>https://auctions.dreweatts.com/auctions/9218/drewea1-10545/lot-details/89ee0225-d71e-40cc-a226-b29f00deea0b</t>
  </si>
  <si>
    <t>https://auctions.dreweatts.com/auctions/9218/drewea1-10545/lot-details/a00dfc93-ba96-4cb9-9aaa-b29f00deea96</t>
  </si>
  <si>
    <t>https://auctions.dreweatts.com/auctions/9218/drewea1-10545/lot-details/16d325b8-d436-453e-8d7d-b29f00deec13</t>
  </si>
  <si>
    <t>https://auctions.dreweatts.com/auctions/9218/drewea1-10545/lot-details/7e78359f-e934-4418-b114-b29f00deed52</t>
  </si>
  <si>
    <t>https://auctions.dreweatts.com/auctions/9218/drewea1-10545/lot-details/e507da2e-16af-4a48-9332-b29f00deee9a</t>
  </si>
  <si>
    <t>https://auctions.dreweatts.com/auctions/9218/drewea1-10545/lot-details/46152ff4-d58b-4b28-9fe6-b29f00deefff</t>
  </si>
  <si>
    <t>https://auctions.dreweatts.com/auctions/9218/drewea1-10545/lot-details/9b359765-d45e-442d-973d-b29f00def13c</t>
  </si>
  <si>
    <t>https://auctions.dreweatts.com/auctions/9218/drewea1-10545/lot-details/e9eec770-e5c0-4084-b86a-b29f00def287</t>
  </si>
  <si>
    <t>https://auctions.dreweatts.com/auctions/9218/drewea1-10545/lot-details/d17a0e46-9e32-4061-97d5-b29f00def3d1</t>
  </si>
  <si>
    <t>https://auctions.dreweatts.com/auctions/9218/drewea1-10545/lot-details/b04af581-f3ab-424d-9343-b29f00def56c</t>
  </si>
  <si>
    <t>https://auctions.dreweatts.com/auctions/9218/drewea1-10545/lot-details/b100ef2c-72f3-46c0-97ff-b29f00def6e7</t>
  </si>
  <si>
    <t>https://auctions.dreweatts.com/auctions/9218/drewea1-10545/lot-details/b182972b-350f-4756-bfd5-b29f00def86d</t>
  </si>
  <si>
    <t>https://auctions.dreweatts.com/auctions/9218/drewea1-10545/lot-details/a95adbbd-2193-4c98-9797-b29f00def8d6</t>
  </si>
  <si>
    <t>https://auctions.dreweatts.com/auctions/9218/drewea1-10545/lot-details/2388e134-f78f-404f-a95b-b29f00defa6b</t>
  </si>
  <si>
    <t>https://auctions.dreweatts.com/auctions/9218/drewea1-10545/lot-details/20cdb231-7388-4c3b-948f-b29f00defc11</t>
  </si>
  <si>
    <t>https://auctions.dreweatts.com/auctions/9218/drewea1-10545/lot-details/4951307f-c60e-454d-950d-b29f00defd89</t>
  </si>
  <si>
    <t>https://auctions.dreweatts.com/auctions/9218/drewea1-10545/lot-details/905d093c-6113-4ecb-bd03-b29f00defeec</t>
  </si>
  <si>
    <t>https://auctions.dreweatts.com/auctions/9218/drewea1-10545/lot-details/8b0d75af-ad2f-460c-a2c0-b29f00df0056</t>
  </si>
  <si>
    <t>https://auctions.dreweatts.com/auctions/9218/drewea1-10545/lot-details/a96e5711-37ab-44c7-8f18-b29f00df0214</t>
  </si>
  <si>
    <t>https://auctions.dreweatts.com/auctions/9218/drewea1-10545/lot-details/a872352e-b25b-4047-b213-b29f00df03d6</t>
  </si>
  <si>
    <t>https://auctions.dreweatts.com/auctions/9218/drewea1-10545/lot-details/fbd5c2fa-f764-448e-9281-b29f00df0546</t>
  </si>
  <si>
    <t>https://auctions.dreweatts.com/auctions/9218/drewea1-10545/lot-details/55261511-0acb-41a8-a46e-b29f00df06b3</t>
  </si>
  <si>
    <t>https://auctions.dreweatts.com/auctions/9218/drewea1-10545/lot-details/856b42fd-c9b8-4022-8f67-b29f00df082e</t>
  </si>
  <si>
    <t>https://auctions.dreweatts.com/auctions/9218/drewea1-10545/lot-details/43990acf-c8cb-4d85-91dc-b29f00df0a22</t>
  </si>
  <si>
    <t>https://auctions.dreweatts.com/auctions/9218/drewea1-10545/lot-details/42ad6583-8b76-4f76-8999-b29f00df0baf</t>
  </si>
  <si>
    <t>https://auctions.dreweatts.com/auctions/9218/drewea1-10545/lot-details/caf746c3-27bf-442f-84b4-b29f00df0d9f</t>
  </si>
  <si>
    <t>https://auctions.dreweatts.com/auctions/9218/drewea1-10545/lot-details/4b35ead1-a761-4e45-a30f-b29f00df0f25</t>
  </si>
  <si>
    <t>https://auctions.dreweatts.com/auctions/9218/drewea1-10545/lot-details/372bff5f-b09e-424d-94e7-b29f00df10ca</t>
  </si>
  <si>
    <t>https://auctions.dreweatts.com/auctions/9218/drewea1-10545/lot-details/acbdeb1e-97dd-452d-9e6f-b29f00df1264</t>
  </si>
  <si>
    <t>https://auctions.dreweatts.com/auctions/9218/drewea1-10545/lot-details/06683707-cbee-4538-95ff-b29f00df13f2</t>
  </si>
  <si>
    <t>https://auctions.dreweatts.com/auctions/9218/drewea1-10545/lot-details/05f2f899-bd98-4c48-a125-b29f00df157e</t>
  </si>
  <si>
    <t>https://auctions.dreweatts.com/auctions/9218/drewea1-10545/lot-details/bf422915-a90e-42c9-b09c-b29f00df171a</t>
  </si>
  <si>
    <t>https://auctions.dreweatts.com/auctions/9218/drewea1-10545/lot-details/3278d4ad-73e5-40ce-8c8e-b29f00df188b</t>
  </si>
  <si>
    <t>https://auctions.dreweatts.com/auctions/9218/drewea1-10545/lot-details/de1eebb6-5244-4fa5-a18d-b29f00df19a0</t>
  </si>
  <si>
    <t>https://auctions.dreweatts.com/auctions/9218/drewea1-10545/lot-details/e00ca8b1-cb19-41d1-b4f4-b29f00df1ab2</t>
  </si>
  <si>
    <t>https://auctions.dreweatts.com/auctions/9218/drewea1-10545/lot-details/8f062cc7-5bbe-4e44-9e16-b29f00df1c01</t>
  </si>
  <si>
    <t>https://auctions.dreweatts.com/auctions/9218/drewea1-10545/lot-details/db16f54f-9ff6-440e-a833-b29f00df1c71</t>
  </si>
  <si>
    <t>https://auctions.dreweatts.com/auctions/9218/drewea1-10545/lot-details/f55ca8b0-07f1-447c-ae05-b29f00df1ce0</t>
  </si>
  <si>
    <t>https://auctions.dreweatts.com/auctions/9218/drewea1-10545/lot-details/a911c5a4-b61c-4e5f-8831-b29f00df1d53</t>
  </si>
  <si>
    <t>https://auctions.dreweatts.com/auctions/9218/drewea1-10545/lot-details/81ac77b2-5661-417c-9c82-b29f00df1dba</t>
  </si>
  <si>
    <t>https://auctions.dreweatts.com/auctions/9218/drewea1-10545/lot-details/c1012d45-22b9-449b-a5dd-b29f00df1e29</t>
  </si>
  <si>
    <t>https://auctions.dreweatts.com/auctions/9218/drewea1-10545/lot-details/55410978-4f91-4a97-8bf2-b29f00df1f74</t>
  </si>
  <si>
    <t>https://auctions.dreweatts.com/auctions/9218/drewea1-10545/lot-details/1001ac9c-d4b9-428f-bce9-b29f00df2136</t>
  </si>
  <si>
    <t>https://auctions.dreweatts.com/auctions/9218/drewea1-10545/lot-details/cc3f9afd-98ea-45f4-b68b-b29f00df21ae</t>
  </si>
  <si>
    <t>https://auctions.dreweatts.com/auctions/9218/drewea1-10545/lot-details/4b118ec8-0d55-4420-9bec-b29f00df239c</t>
  </si>
  <si>
    <t>https://auctions.dreweatts.com/auctions/9218/drewea1-10545/lot-details/5ec4ab7a-60eb-4d2d-a835-b29f00df24d7</t>
  </si>
  <si>
    <t>https://auctions.dreweatts.com/auctions/9218/drewea1-10545/lot-details/df665a5a-4bd0-4d5f-9fc8-b29f00df2671</t>
  </si>
  <si>
    <t>https://auctions.dreweatts.com/auctions/9218/drewea1-10545/lot-details/0f463f57-4dcb-4d7c-9ef4-b29f00df28d8</t>
  </si>
  <si>
    <t>https://auctions.dreweatts.com/auctions/9218/drewea1-10545/lot-details/706f4e4b-f514-47a8-b2a2-b29f00df2a66</t>
  </si>
  <si>
    <t>https://auctions.dreweatts.com/auctions/9218/drewea1-10545/lot-details/0edb62cd-9760-4df0-a880-b29f00df2bc3</t>
  </si>
  <si>
    <t>https://auctions.dreweatts.com/auctions/9218/drewea1-10545/lot-details/c9218d3f-8405-443a-bda1-b29f00df2e16</t>
  </si>
  <si>
    <t>https://auctions.dreweatts.com/auctions/9218/drewea1-10545/lot-details/eb0cdab8-9ff0-4675-abd1-b29f00df2fac</t>
  </si>
  <si>
    <t>https://auctions.dreweatts.com/auctions/9218/drewea1-10545/lot-details/1ee53a25-e994-4cff-bc38-b29f00df31d2</t>
  </si>
  <si>
    <t>https://auctions.dreweatts.com/auctions/9218/drewea1-10545/lot-details/06ae174d-0257-449a-b036-b29f00df3317</t>
  </si>
  <si>
    <t>https://auctions.dreweatts.com/auctions/9218/drewea1-10545/lot-details/9e08efaf-689a-474f-b0c4-b29f00df34ae</t>
  </si>
  <si>
    <t>https://auctions.dreweatts.com/auctions/9218/drewea1-10545/lot-details/197ec839-2d7e-4d4e-874b-b29f00df363d</t>
  </si>
  <si>
    <t>https://auctions.dreweatts.com/auctions/9218/drewea1-10545/lot-details/99f25fc1-542f-47a0-ab96-b29f00df37fe</t>
  </si>
  <si>
    <t>https://auctions.dreweatts.com/auctions/9218/drewea1-10545/lot-details/6f8e2d92-b1bb-4904-989b-b29f00df398e</t>
  </si>
  <si>
    <t>https://auctions.dreweatts.com/auctions/9218/drewea1-10545/lot-details/f0e64f45-71eb-49c0-910f-b29f00df3b2b</t>
  </si>
  <si>
    <t>https://auctions.dreweatts.com/auctions/9218/drewea1-10545/lot-details/5f03e451-a47e-4445-a289-b29f00df3cab</t>
  </si>
  <si>
    <t>https://auctions.dreweatts.com/auctions/9218/drewea1-10545/lot-details/8db85b62-c9fe-49d9-99c1-b29f00df3e2a</t>
  </si>
  <si>
    <t>https://auctions.dreweatts.com/auctions/9218/drewea1-10545/lot-details/f4999bce-eb83-48cc-9c1f-b29f00df3f82</t>
  </si>
  <si>
    <t>https://auctions.dreweatts.com/auctions/9218/drewea1-10545/lot-details/e4602aee-5d63-4086-ae15-b29f00df4101</t>
  </si>
  <si>
    <t>https://auctions.dreweatts.com/auctions/9218/drewea1-10545/lot-details/f412ba79-d82a-4348-a109-b29f00df424f</t>
  </si>
  <si>
    <t>https://auctions.dreweatts.com/auctions/9218/drewea1-10545/lot-details/0761ba99-22c9-42ad-981e-b29f00df43a7</t>
  </si>
  <si>
    <t>https://auctions.dreweatts.com/auctions/9218/drewea1-10545/lot-details/04da0f00-4539-4d7c-b78f-b29f00df4550</t>
  </si>
  <si>
    <t>https://auctions.dreweatts.com/auctions/9218/drewea1-10545/lot-details/892d8768-40e1-47d4-a5e7-b29f00df45c1</t>
  </si>
  <si>
    <t>https://auctions.dreweatts.com/auctions/9218/drewea1-10545/lot-details/498e3911-9f62-498d-b46e-b29f00df4758</t>
  </si>
  <si>
    <t>https://auctions.dreweatts.com/auctions/9218/drewea1-10545/lot-details/66f87cf1-cbc9-4a16-9200-b29f00df48cd</t>
  </si>
  <si>
    <t>https://auctions.dreweatts.com/auctions/9218/drewea1-10545/lot-details/ba903a81-e47f-4227-bb2c-b29f00df4a74</t>
  </si>
  <si>
    <t>https://auctions.dreweatts.com/auctions/9218/drewea1-10545/lot-details/cc44f621-2dd4-43f2-a84c-b29f00df4bee</t>
  </si>
  <si>
    <t>https://auctions.dreweatts.com/auctions/9218/drewea1-10545/lot-details/bea6160e-ea52-45ec-a5d3-b29f00df4d6a</t>
  </si>
  <si>
    <t>https://auctions.dreweatts.com/auctions/9218/drewea1-10545/lot-details/bebe0b40-5641-4301-bd39-b29f00df4efc</t>
  </si>
  <si>
    <t>https://auctions.dreweatts.com/auctions/9218/drewea1-10545/lot-details/c8742031-c05b-4caa-a3c2-b29f00df508b</t>
  </si>
  <si>
    <t>https://auctions.dreweatts.com/auctions/9218/drewea1-10545/lot-details/a5f20615-6efc-4128-a243-b29f00df50ee</t>
  </si>
  <si>
    <t>https://auctions.dreweatts.com/auctions/9218/drewea1-10545/lot-details/027b2380-956f-4ad5-838b-b29f00df5159</t>
  </si>
  <si>
    <t>https://auctions.dreweatts.com/auctions/9218/drewea1-10545/lot-details/b1345d8f-5588-4e57-8b0d-b29f00df51c2</t>
  </si>
  <si>
    <t>https://auctions.dreweatts.com/auctions/9218/drewea1-10545/lot-details/78268b7b-9da1-4889-adc1-b29f00df52ac</t>
  </si>
  <si>
    <t>https://auctions.dreweatts.com/auctions/9218/drewea1-10545/lot-details/37843a0a-6e5f-4932-a1c9-b29f00df5324</t>
  </si>
  <si>
    <t>https://auctions.dreweatts.com/auctions/9218/drewea1-10545/lot-details/b927e07b-620c-41f4-b462-b29f00df539e</t>
  </si>
  <si>
    <t>https://auctions.dreweatts.com/auctions/9218/drewea1-10545/lot-details/d8ef1d67-46d7-4bcd-b04b-b29f00df5409</t>
  </si>
  <si>
    <t>https://auctions.dreweatts.com/auctions/9218/drewea1-10545/lot-details/82bc5a52-b267-4c2a-8d1e-b29f00df5474</t>
  </si>
  <si>
    <t>https://auctions.dreweatts.com/auctions/9218/drewea1-10545/lot-details/824fd5bc-1e9c-4192-a321-b29f00df54dc</t>
  </si>
  <si>
    <t>https://auctions.dreweatts.com/auctions/9218/drewea1-10545/lot-details/4c4d9e03-4b5f-42ae-a202-b29f00df5555</t>
  </si>
  <si>
    <t>https://auctions.dreweatts.com/auctions/9218/drewea1-10545/lot-details/71eab40c-f01d-4c4a-9512-b29f00df56e4</t>
  </si>
  <si>
    <t>https://auctions.dreweatts.com/auctions/9218/drewea1-10545/lot-details/e5c31fc3-5d1f-4160-9d45-b29f00df5750</t>
  </si>
  <si>
    <t>https://auctions.dreweatts.com/auctions/9218/drewea1-10545/lot-details/98a9e495-1b99-486e-abcb-b29f00df57bd</t>
  </si>
  <si>
    <t>https://auctions.dreweatts.com/auctions/9218/drewea1-10545/lot-details/cce43843-f5d0-428d-81e1-b29f00df594f</t>
  </si>
  <si>
    <t>https://auctions.dreweatts.com/auctions/9218/drewea1-10545/lot-details/c0712492-9472-4174-96a6-b29f00df5acf</t>
  </si>
  <si>
    <t>https://auctions.dreweatts.com/auctions/9218/drewea1-10545/lot-details/7d4a953c-e858-4f13-bb28-b29f00df5c5d</t>
  </si>
  <si>
    <t>https://auctions.dreweatts.com/auctions/9218/drewea1-10545/lot-details/be2e4383-aa31-44e2-9bba-b29f00df5d8f</t>
  </si>
  <si>
    <t>https://auctions.dreweatts.com/auctions/9218/drewea1-10545/lot-details/a5877ad2-6243-47cc-93eb-b29f00df5ef5</t>
  </si>
  <si>
    <t>https://auctions.dreweatts.com/auctions/9218/drewea1-10545/lot-details/7c280dd7-e01f-4d7e-9bb3-b29f00df5f56</t>
  </si>
  <si>
    <t>https://auctions.dreweatts.com/auctions/9218/drewea1-10545/lot-details/4530b678-47d3-4e5b-8fb8-b29f00df5fcf</t>
  </si>
  <si>
    <t>https://auctions.dreweatts.com/auctions/9218/drewea1-10545/lot-details/21f6463f-590b-4819-9bb8-b29f00df6170</t>
  </si>
  <si>
    <t>https://auctions.dreweatts.com/auctions/9218/drewea1-10545/lot-details/5f441bb6-5ce3-49a0-8cb6-b29f00df6303</t>
  </si>
  <si>
    <t>https://auctions.dreweatts.com/auctions/9218/drewea1-10545/lot-details/eaf043ec-0d0e-4e11-acdc-b29f00df6474</t>
  </si>
  <si>
    <t>https://auctions.dreweatts.com/auctions/9218/drewea1-10545/lot-details/66f7dce6-a528-45a0-9236-b29f00df6603</t>
  </si>
  <si>
    <t>https://auctions.dreweatts.com/auctions/9218/drewea1-10545/lot-details/dfcef900-7579-4331-b215-b29f00df66f0</t>
  </si>
  <si>
    <t>https://auctions.dreweatts.com/auctions/9218/drewea1-10545/lot-details/9ab42d83-4ede-4004-afca-b29f00df6887</t>
  </si>
  <si>
    <t>https://auctions.dreweatts.com/auctions/9218/drewea1-10545/lot-details/34e78d2b-90ce-4a07-80bb-b29f00df68ef</t>
  </si>
  <si>
    <t>https://auctions.dreweatts.com/auctions/9218/drewea1-10545/lot-details/82af3ce2-6f8e-40e1-a113-b29f00df694b</t>
  </si>
  <si>
    <t>https://auctions.dreweatts.com/auctions/9218/drewea1-10545/lot-details/44e96d5c-b269-4968-ad02-b29f00df69c4</t>
  </si>
  <si>
    <t>https://auctions.dreweatts.com/auctions/9218/drewea1-10545/lot-details/582cebf1-bf5f-491e-8bba-b29f00df6b57</t>
  </si>
  <si>
    <t>https://auctions.dreweatts.com/auctions/9218/drewea1-10545/lot-details/2e2d102f-13a3-4c12-9315-b29f00df6ce4</t>
  </si>
  <si>
    <t>https://auctions.dreweatts.com/auctions/9218/drewea1-10545/lot-details/d9ddd17c-2e77-4d8e-b4f1-b29f00df6e6c</t>
  </si>
  <si>
    <t>https://auctions.dreweatts.com/auctions/9218/drewea1-10545/lot-details/8a9f9499-abb1-4ffd-b031-b29f00df6fe2</t>
  </si>
  <si>
    <t>https://auctions.dreweatts.com/auctions/9218/drewea1-10545/lot-details/328397f8-edfa-444a-86f0-b29f00df7149</t>
  </si>
  <si>
    <t>https://auctions.dreweatts.com/auctions/9218/drewea1-10545/lot-details/7def3119-25fc-4ccb-b80e-b29f00df72d4</t>
  </si>
  <si>
    <t>https://auctions.dreweatts.com/auctions/9218/drewea1-10545/lot-details/c5d69b9f-1c7b-4b8e-890b-b29f00df7341</t>
  </si>
  <si>
    <t>https://auctions.dreweatts.com/auctions/9218/drewea1-10545/lot-details/b243dcf2-680c-4fbb-b3da-b29f00df73ae</t>
  </si>
  <si>
    <t>https://auctions.dreweatts.com/auctions/9218/drewea1-10545/lot-details/7d8e2e02-4d40-4da8-882f-b29f00df742a</t>
  </si>
  <si>
    <t>https://auctions.dreweatts.com/auctions/9218/drewea1-10545/lot-details/12736cf3-1817-4701-ac37-b29f00df7493</t>
  </si>
  <si>
    <t>https://auctions.dreweatts.com/auctions/9218/drewea1-10545/lot-details/1324f847-bd54-4d30-9fc9-b29f00df7507</t>
  </si>
  <si>
    <t>https://auctions.dreweatts.com/auctions/9218/drewea1-10545/lot-details/c18f442a-7906-4753-b90a-b29f00df757b</t>
  </si>
  <si>
    <t>https://auctions.dreweatts.com/auctions/9218/drewea1-10545/lot-details/fafb588a-46b2-444e-abaa-b29f00df76db</t>
  </si>
  <si>
    <t>https://auctions.dreweatts.com/auctions/9218/drewea1-10545/lot-details/f5cad70a-ee04-427d-b23d-b29f00df7857</t>
  </si>
  <si>
    <t>https://auctions.dreweatts.com/auctions/9218/drewea1-10545/lot-details/1c047a2c-0041-4917-8059-b29f00df79de</t>
  </si>
  <si>
    <t>https://auctions.dreweatts.com/auctions/9218/drewea1-10545/lot-details/aacbcd41-012c-4fb6-ac50-b29f00df7ad6</t>
  </si>
  <si>
    <t>https://auctions.dreweatts.com/auctions/9218/drewea1-10545/lot-details/105a0177-868f-4b9e-9c08-b29f00df7c6f</t>
  </si>
  <si>
    <t>https://auctions.dreweatts.com/auctions/9218/drewea1-10545/lot-details/fc1ee38d-7222-4835-a4ec-b29f00df7e00</t>
  </si>
  <si>
    <t>https://auctions.dreweatts.com/auctions/9218/drewea1-10545/lot-details/729fdbcb-21c1-4395-b0b8-b29f00df7f7c</t>
  </si>
  <si>
    <t>https://auctions.dreweatts.com/auctions/9218/drewea1-10545/lot-details/aad49b98-92a4-4cbf-aa3c-b29f00df8072</t>
  </si>
  <si>
    <t>https://auctions.dreweatts.com/auctions/9218/drewea1-10545/lot-details/55d6d033-bb61-4939-8001-b29f00df8212</t>
  </si>
  <si>
    <t>https://auctions.dreweatts.com/auctions/9218/drewea1-10545/lot-details/de7cc411-a347-4266-84cf-b29f00df82f2</t>
  </si>
  <si>
    <t>https://auctions.dreweatts.com/auctions/9218/drewea1-10545/lot-details/d306fc18-407a-4724-b8ba-b29f00df841e</t>
  </si>
  <si>
    <t>https://auctions.dreweatts.com/auctions/9218/drewea1-10545/lot-details/fb291c46-a3f2-439c-a749-b29f00df85dd</t>
  </si>
  <si>
    <t>https://auctions.dreweatts.com/auctions/9218/drewea1-10545/lot-details/afcc7fcc-4023-471d-a1c0-b29f00df875e</t>
  </si>
  <si>
    <t>https://auctions.dreweatts.com/auctions/9218/drewea1-10545/lot-details/000a3393-1ddc-43b6-9329-b29f00df88af</t>
  </si>
  <si>
    <t>https://auctions.dreweatts.com/auctions/9218/drewea1-10545/lot-details/884802f7-86cc-4e5e-9c1c-b29f00df8a14</t>
  </si>
  <si>
    <t>https://auctions.dreweatts.com/auctions/9218/drewea1-10545/lot-details/d2f2f660-5e22-41c9-8cd8-b29f00df8b80</t>
  </si>
  <si>
    <t>https://auctions.dreweatts.com/auctions/9218/drewea1-10545/lot-details/e8b62622-f046-41d5-8534-b29f00df8d06</t>
  </si>
  <si>
    <t>https://auctions.dreweatts.com/auctions/9218/drewea1-10545/lot-details/274f46c4-47fb-4c54-88f2-b29f00df8e71</t>
  </si>
  <si>
    <t>https://auctions.dreweatts.com/auctions/9218/drewea1-10545/lot-details/95e1a0a8-7d30-474b-b9e8-b29f00df8fe3</t>
  </si>
  <si>
    <t>https://auctions.dreweatts.com/auctions/9218/drewea1-10545/lot-details/6afd06d3-cd5f-49e7-83f7-b29f00df9054</t>
  </si>
  <si>
    <t>https://auctions.dreweatts.com/auctions/9218/drewea1-10545/lot-details/bd0eb582-0c25-4ab8-ab30-b29f00df90d2</t>
  </si>
  <si>
    <t>https://auctions.dreweatts.com/auctions/9218/drewea1-10545/lot-details/2d209771-129d-4947-96a8-b29f00df9136</t>
  </si>
  <si>
    <t>https://auctions.dreweatts.com/auctions/9218/drewea1-10545/lot-details/beb75902-35c8-4f3a-8129-b29f00df91ab</t>
  </si>
  <si>
    <t>https://auctions.dreweatts.com/auctions/9218/drewea1-10545/lot-details/2973914c-a27c-4cbf-bc9f-b29f00df9357</t>
  </si>
  <si>
    <t>https://auctions.dreweatts.com/auctions/9218/drewea1-10545/lot-details/9ce52949-d8fc-4c11-8db3-b29f00df9533</t>
  </si>
  <si>
    <t>https://auctions.dreweatts.com/auctions/9218/drewea1-10545/lot-details/e5ff3a3f-9735-4467-bc20-b29f00df965e</t>
  </si>
  <si>
    <t>https://auctions.dreweatts.com/auctions/9218/drewea1-10545/lot-details/76cc05c5-114f-4237-aa61-b29f00df9806</t>
  </si>
  <si>
    <t>https://auctions.dreweatts.com/auctions/9218/drewea1-10545/lot-details/fa0ea420-6e59-4fa8-bcd2-b29f00df986f</t>
  </si>
  <si>
    <t>https://auctions.dreweatts.com/auctions/9218/drewea1-10545/lot-details/fff1147d-7da5-4097-ad21-b29f00df98f4</t>
  </si>
  <si>
    <t>https://auctions.dreweatts.com/auctions/9218/drewea1-10545/lot-details/58aed33e-ee2b-4596-af11-b29f00df997b</t>
  </si>
  <si>
    <t>https://auctions.dreweatts.com/auctions/9218/drewea1-10545/lot-details/078e32ba-ce62-453c-94c3-b29f00df9b1b</t>
  </si>
  <si>
    <t>https://auctions.dreweatts.com/auctions/9218/drewea1-10545/lot-details/be4bc6d6-1096-423c-b915-b29f00df9c91</t>
  </si>
  <si>
    <t>https://auctions.dreweatts.com/auctions/9218/drewea1-10545/lot-details/25fe6f08-5e7b-466f-bfc6-b29f00df9d08</t>
  </si>
  <si>
    <t>https://auctions.dreweatts.com/auctions/9218/drewea1-10545/lot-details/9839009a-f910-485f-b062-b29f00df9d84</t>
  </si>
  <si>
    <t>https://auctions.dreweatts.com/auctions/9218/drewea1-10545/lot-details/b3f0083a-9e10-42e1-a26e-b29f00df9f29</t>
  </si>
  <si>
    <t>https://auctions.dreweatts.com/auctions/9218/drewea1-10545/lot-details/6001009f-1528-4ad4-9e0e-b29f00dfa0bb</t>
  </si>
  <si>
    <t>https://auctions.dreweatts.com/auctions/9218/drewea1-10545/lot-details/80bcfc7e-f352-455c-b2eb-b29f00dfa143</t>
  </si>
  <si>
    <t>https://auctions.dreweatts.com/auctions/9218/drewea1-10545/lot-details/bbbceca2-cd1c-4845-b8ae-b29f00dfa1b7</t>
  </si>
  <si>
    <t>https://auctions.dreweatts.com/auctions/9218/drewea1-10545/lot-details/d08fe11b-5d54-49ae-b7f2-b29f00dfa228</t>
  </si>
  <si>
    <t>https://auctions.dreweatts.com/auctions/9218/drewea1-10545/lot-details/2942608b-b384-46ad-8128-b29f00dfa299</t>
  </si>
  <si>
    <t>https://auctions.dreweatts.com/auctions/9218/drewea1-10545/lot-details/4737a855-6541-453d-a1ab-b29f00dfa31d</t>
  </si>
  <si>
    <t>https://auctions.dreweatts.com/auctions/9218/drewea1-10545/lot-details/b7645d0d-973f-421c-a99e-b29f00dfa3a2</t>
  </si>
  <si>
    <t>https://auctions.dreweatts.com/auctions/9218/drewea1-10545/lot-details/8812edb5-d445-4da8-9840-b29f00dfa418</t>
  </si>
  <si>
    <t>https://auctions.dreweatts.com/auctions/9218/drewea1-10545/lot-details/74d3b2cf-22c8-4447-8bd9-b29f00dfa47b</t>
  </si>
  <si>
    <t>https://auctions.dreweatts.com/auctions/9218/drewea1-10545/lot-details/e929df31-09f9-4a1f-b22b-b29f00dfa4e6</t>
  </si>
  <si>
    <t>https://auctions.dreweatts.com/auctions/9218/drewea1-10545/lot-details/b3e419e1-898f-4b0a-bdc6-b29f00dfa56a</t>
  </si>
  <si>
    <t>https://auctions.dreweatts.com/auctions/9218/drewea1-10545/lot-details/7a923b2a-d48e-4071-b3c0-b29f00dfa701</t>
  </si>
  <si>
    <t>https://auctions.dreweatts.com/auctions/9218/drewea1-10545/lot-details/fad4b3d5-8891-476d-82b7-b29f00dfa886</t>
  </si>
  <si>
    <t>https://auctions.dreweatts.com/auctions/9218/drewea1-10545/lot-details/30875e2b-3700-4498-968a-b29f00dfaa0f</t>
  </si>
  <si>
    <t>https://auctions.dreweatts.com/auctions/9218/drewea1-10545/lot-details/3438da5a-2d72-4224-99eb-b29f00dfaa85</t>
  </si>
  <si>
    <t>https://auctions.dreweatts.com/auctions/9218/drewea1-10545/lot-details/e2f90ac1-28a1-4aa8-8898-b29f00dfaafa</t>
  </si>
  <si>
    <t>https://auctions.dreweatts.com/auctions/9218/drewea1-10545/lot-details/bb690407-5a34-42b6-8c9a-b29f00dfacbe</t>
  </si>
  <si>
    <t>https://auctions.dreweatts.com/auctions/9218/drewea1-10545/lot-details/4a4224c2-4375-4b43-8541-b29f00dfad23</t>
  </si>
  <si>
    <t>https://auctions.dreweatts.com/auctions/9218/drewea1-10545/lot-details/582d7e19-d9a7-4235-a0ce-b29f00dfaec4</t>
  </si>
  <si>
    <t>https://auctions.dreweatts.com/auctions/9218/drewea1-10545/lot-details/d7b545e1-1981-4bc8-a334-b29f00dfb05b</t>
  </si>
  <si>
    <t>https://auctions.dreweatts.com/auctions/9218/drewea1-10545/lot-details/7b359df3-89f0-404e-a7c9-b29f00dfb0c5</t>
  </si>
  <si>
    <t>https://auctions.dreweatts.com/auctions/9218/drewea1-10545/lot-details/0260b299-f9f4-4709-9bbd-b29f00dfb233</t>
  </si>
  <si>
    <t>https://auctions.dreweatts.com/auctions/9218/drewea1-10545/lot-details/267f8a82-ea4c-4278-87d1-b29f00dfb399</t>
  </si>
  <si>
    <t>https://auctions.dreweatts.com/auctions/9218/drewea1-10545/lot-details/981c8b3e-244c-4bc1-8e13-b29f00dfb401</t>
  </si>
  <si>
    <t>https://auctions.dreweatts.com/auctions/9218/drewea1-10545/lot-details/98814222-dcd5-4a2f-847e-b29f00dfb5b6</t>
  </si>
  <si>
    <t>https://auctions.dreweatts.com/auctions/9218/drewea1-10545/lot-details/dcba1efc-2573-420a-8353-b29f00dfb74f</t>
  </si>
  <si>
    <t>https://auctions.dreweatts.com/auctions/9218/drewea1-10545/lot-details/c403117a-7de3-4d08-865e-b29f00dfb869</t>
  </si>
  <si>
    <t>https://auctions.dreweatts.com/auctions/9218/drewea1-10545/lot-details/fa1aeb61-c5f0-4129-8480-b29f00dfb9e2</t>
  </si>
  <si>
    <t>https://auctions.dreweatts.com/auctions/9218/drewea1-10545/lot-details/6ad814df-7619-443d-85f5-b29f00dfbb51</t>
  </si>
  <si>
    <t>https://auctions.dreweatts.com/auctions/9218/drewea1-10545/lot-details/abb86979-0013-4095-86b8-b29f00dfbc95</t>
  </si>
  <si>
    <t>https://auctions.dreweatts.com/auctions/9218/drewea1-10545/lot-details/d3f8f44f-b5dc-4b5a-b405-b29f00dfbd9d</t>
  </si>
  <si>
    <t>https://auctions.dreweatts.com/auctions/9218/drewea1-10545/lot-details/511fb342-9b5a-49f3-973b-b29f00dfbea0</t>
  </si>
  <si>
    <t>https://auctions.dreweatts.com/auctions/9218/drewea1-10545/lot-details/b566531b-b965-4725-9c75-b29f00dfbf11</t>
  </si>
  <si>
    <t>https://auctions.dreweatts.com/auctions/9218/drewea1-10545/lot-details/1216b692-4b01-4316-abdb-b29f00dfc07a</t>
  </si>
  <si>
    <t>https://auctions.dreweatts.com/auctions/9218/drewea1-10545/lot-details/bdf77078-a398-48e4-81bb-b29f00dfc0e5</t>
  </si>
  <si>
    <t>https://auctions.dreweatts.com/auctions/9218/drewea1-10545/lot-details/ea84858d-f8f9-48b8-bd66-b29f00dfc259</t>
  </si>
  <si>
    <t>https://auctions.dreweatts.com/auctions/9218/drewea1-10545/lot-details/32ef28b1-d140-4384-9508-b29f00dfc3cc</t>
  </si>
  <si>
    <t>https://auctions.dreweatts.com/auctions/9218/drewea1-10545/lot-details/5e4c1296-4abf-4833-a6e2-b29f00dfc535</t>
  </si>
  <si>
    <t>https://auctions.dreweatts.com/auctions/9218/drewea1-10545/lot-details/1852bc99-99a7-4df2-8d0c-b29f00dfc6b4</t>
  </si>
  <si>
    <t>https://auctions.dreweatts.com/auctions/9218/drewea1-10545/lot-details/4a245ab9-61c9-402a-b9ed-b29f00dfc839</t>
  </si>
  <si>
    <t>https://auctions.dreweatts.com/auctions/9218/drewea1-10545/lot-details/ed92c965-ac1c-4867-aa29-b29f00dfc9be</t>
  </si>
  <si>
    <t>https://auctions.dreweatts.com/auctions/9218/drewea1-10545/lot-details/523cc253-c3e3-42d1-8322-b29f00dfcada</t>
  </si>
  <si>
    <t>https://auctions.dreweatts.com/auctions/9218/drewea1-10545/lot-details/4d6c1c2a-f2f3-45b8-8b6a-b29f00dfcc05</t>
  </si>
  <si>
    <t>https://auctions.dreweatts.com/auctions/9218/drewea1-10545/lot-details/bc6d1358-4803-4a97-969c-b29f00dfcdb8</t>
  </si>
  <si>
    <t>https://auctions.dreweatts.com/auctions/9218/drewea1-10545/lot-details/196540e3-df97-463e-b556-b29f00dfcf5d</t>
  </si>
  <si>
    <t>https://auctions.dreweatts.com/auctions/9218/drewea1-10545/lot-details/153d81eb-8144-4617-9699-b29f00dfd101</t>
  </si>
  <si>
    <t>https://auctions.dreweatts.com/auctions/9218/drewea1-10545/lot-details/240d1a70-81d1-4da8-9975-b29f00dfd2cb</t>
  </si>
  <si>
    <t>https://auctions.dreweatts.com/auctions/9218/drewea1-10545/lot-details/c21a72cf-ab84-4e00-b564-b29f00dfd473</t>
  </si>
  <si>
    <t>https://auctions.dreweatts.com/auctions/9218/drewea1-10545/lot-details/0dfb5f3f-e034-4484-8123-b29f00dfd61b</t>
  </si>
  <si>
    <t>https://auctions.dreweatts.com/auctions/9218/drewea1-10545/lot-details/04c0b3f0-1f06-45fc-adaa-b29f00dfd7e0</t>
  </si>
  <si>
    <t>https://auctions.dreweatts.com/auctions/9218/drewea1-10545/lot-details/106bbbd9-de8d-434f-8625-b29f00dfd984</t>
  </si>
  <si>
    <t>https://auctions.dreweatts.com/auctions/9218/drewea1-10545/lot-details/a89e2411-9cb6-4d6f-a8a6-b29f00dfdad3</t>
  </si>
  <si>
    <t>https://auctions.dreweatts.com/auctions/9218/drewea1-10545/lot-details/09d16f80-0fa3-4dd8-9075-b29f00dfdc7e</t>
  </si>
  <si>
    <t>https://auctions.dreweatts.com/auctions/9218/drewea1-10545/lot-details/aed4c3b4-c356-4440-89ad-b29f00dfde18</t>
  </si>
  <si>
    <t>https://auctions.dreweatts.com/auctions/9218/drewea1-10545/lot-details/927ad691-c5cf-47e2-8032-b29f00dfdf93</t>
  </si>
  <si>
    <t>https://auctions.dreweatts.com/auctions/9218/drewea1-10545/lot-details/c4a8b308-2009-4756-b947-b29f00dfe135</t>
  </si>
  <si>
    <t>https://auctions.dreweatts.com/auctions/9218/drewea1-10545/lot-details/3476645b-f150-47c9-ad30-b29f00dfe26e</t>
  </si>
  <si>
    <t>https://auctions.dreweatts.com/auctions/9218/drewea1-10545/lot-details/c7fc0fe0-8cff-4cd4-b850-b29f00dfe380</t>
  </si>
  <si>
    <t>https://auctions.dreweatts.com/auctions/9218/drewea1-10545/lot-details/a45edd76-3b66-4689-a1be-b29f00dfe4cb</t>
  </si>
  <si>
    <t>https://auctions.dreweatts.com/auctions/9218/drewea1-10545/lot-details/dcce1c3d-cb83-4ebf-88dc-b29f00dfe653</t>
  </si>
  <si>
    <t>https://auctions.dreweatts.com/auctions/9218/drewea1-10545/lot-details/7eb8ec1d-6e25-4b05-804b-b29f00dfe6c4</t>
  </si>
  <si>
    <t>https://auctions.dreweatts.com/auctions/9218/drewea1-10545/lot-details/4cb86cfd-5bc9-4342-9256-b29f00dfe73d</t>
  </si>
  <si>
    <t>https://auctions.dreweatts.com/auctions/9218/drewea1-10545/lot-details/dc811a6f-a4de-4c08-a821-b29f00dfe7af</t>
  </si>
  <si>
    <t>https://auctions.dreweatts.com/auctions/9218/drewea1-10545/lot-details/8c3d3ab4-258a-4670-93e3-b29f00dfe8fb</t>
  </si>
  <si>
    <t>https://auctions.dreweatts.com/auctions/9218/drewea1-10545/lot-details/8d892049-c488-42f0-a670-b29f00dfe973</t>
  </si>
  <si>
    <t>https://auctions.dreweatts.com/auctions/9218/drewea1-10545/lot-details/1dd21452-d850-4af6-837f-b29f00dfeb58</t>
  </si>
  <si>
    <t>https://auctions.dreweatts.com/auctions/9218/drewea1-10545/lot-details/03f36229-9309-42cf-a798-b29f00dfed15</t>
  </si>
  <si>
    <t>https://auctions.dreweatts.com/auctions/9218/drewea1-10545/lot-details/de794323-ecce-47cc-8baf-b29f00dfeedb</t>
  </si>
  <si>
    <t>https://auctions.dreweatts.com/auctions/9218/drewea1-10545/lot-details/bc5f343e-06ab-4dad-adf9-b29f00dff0a4</t>
  </si>
  <si>
    <t>https://auctions.dreweatts.com/auctions/9218/drewea1-10545/lot-details/dd153579-d179-4573-b276-b29f00dff25d</t>
  </si>
  <si>
    <t>https://auctions.dreweatts.com/auctions/9218/drewea1-10545/lot-details/f3d6b790-eab3-4021-89e8-b29f00dff3dd</t>
  </si>
  <si>
    <t>https://auctions.dreweatts.com/auctions/9218/drewea1-10545/lot-details/1fd86271-e2ad-4d43-82fb-b29f00dff58b</t>
  </si>
  <si>
    <t>https://auctions.dreweatts.com/auctions/9218/drewea1-10545/lot-details/6b502502-d43d-49aa-90c0-b29f00e00190</t>
  </si>
  <si>
    <t>https://auctions.dreweatts.com/auctions/9218/drewea1-10545/lot-details/2878f03c-fef3-4f5e-afd5-b29f00e0036f</t>
  </si>
  <si>
    <t>https://auctions.dreweatts.com/auctions/9218/drewea1-10545/lot-details/7c6e3b33-6a59-4d8d-832c-b29f00e004fc</t>
  </si>
  <si>
    <t>https://auctions.dreweatts.com/auctions/9218/drewea1-10545/lot-details/edce552b-ef44-4c9b-aae1-b29f00e006b7</t>
  </si>
  <si>
    <t>https://auctions.dreweatts.com/auctions/9218/drewea1-10545/lot-details/1cdccc0c-26b9-4ff2-9b5b-b29f00e0071f</t>
  </si>
  <si>
    <t>https://auctions.dreweatts.com/auctions/9218/drewea1-10545/lot-details/078aef38-f369-481c-a4e9-b29f00e00782</t>
  </si>
  <si>
    <t>https://auctions.dreweatts.com/auctions/9218/drewea1-10545/lot-details/64fa25fe-88e0-4ec3-879f-b29f00e007f8</t>
  </si>
  <si>
    <t>https://auctions.dreweatts.com/auctions/9218/drewea1-10545/lot-details/2e3891cd-a492-41b6-94d9-b29f00e009ac</t>
  </si>
  <si>
    <t>https://auctions.dreweatts.com/auctions/9218/drewea1-10545/lot-details/878f9da4-14be-460b-867d-b29f00e00a36</t>
  </si>
  <si>
    <t>https://auctions.dreweatts.com/auctions/9218/drewea1-10545/lot-details/90203160-224c-47c3-8dfc-b29f00e00aa5</t>
  </si>
  <si>
    <t>https://auctions.dreweatts.com/auctions/9218/drewea1-10545/lot-details/c77d307f-7863-4718-8463-b29f00e00b1b</t>
  </si>
  <si>
    <t>https://auctions.dreweatts.com/auctions/9218/drewea1-10545/lot-details/da10994c-6b65-4c69-8a3b-b29f00e00b89</t>
  </si>
  <si>
    <t>https://auctions.dreweatts.com/auctions/9218/drewea1-10545/lot-details/3109b64c-e5d2-4b7d-93b3-b29f00e00c01</t>
  </si>
  <si>
    <t>https://auctions.dreweatts.com/auctions/9218/drewea1-10545/lot-details/cc575106-5f94-4fa7-bff0-b29f00e00c6c</t>
  </si>
  <si>
    <t>https://auctions.dreweatts.com/auctions/9218/drewea1-10545/lot-details/259b4dd5-5dbe-4094-b3a2-b29f00e00dd9</t>
  </si>
  <si>
    <t>https://auctions.dreweatts.com/auctions/9218/drewea1-10545/lot-details/dec01bfe-ce6b-4013-a287-b29f00e00e4b</t>
  </si>
  <si>
    <t>https://auctions.dreweatts.com/auctions/9218/drewea1-10545/lot-details/96210051-2dc1-4a89-887a-b29f00e00eb5</t>
  </si>
  <si>
    <t>https://auctions.dreweatts.com/auctions/9218/drewea1-10545/lot-details/cf5539e3-bcb0-4c5b-bfef-b29f00e00f2b</t>
  </si>
  <si>
    <t>https://auctions.dreweatts.com/auctions/9218/drewea1-10545/lot-details/c94007a9-2716-49b8-86e3-b29f00e00f9e</t>
  </si>
  <si>
    <t>https://auctions.dreweatts.com/auctions/9218/drewea1-10545/lot-details/dc87f18e-18ca-4cf4-8cfc-b29f00e01136</t>
  </si>
  <si>
    <t>https://auctions.dreweatts.com/auctions/9218/drewea1-10545/lot-details/584e4ff7-ed14-4bdc-a0c0-b29f00e012e7</t>
  </si>
  <si>
    <t>https://auctions.dreweatts.com/auctions/9218/drewea1-10545/lot-details/2aefa0b7-af6c-4c06-b0d3-b29f00e0145d</t>
  </si>
  <si>
    <t>https://auctions.dreweatts.com/auctions/9218/drewea1-10545/lot-details/703063cb-ed7e-4d38-a3a4-b29f00e01606</t>
  </si>
  <si>
    <t>https://auctions.dreweatts.com/auctions/9218/drewea1-10545/lot-details/501a9c06-f6df-4f2d-86e5-b29f00e01673</t>
  </si>
  <si>
    <t>https://auctions.dreweatts.com/auctions/9218/drewea1-10545/lot-details/b382f79c-cb9f-4e0b-adbf-b29f00e017e7</t>
  </si>
  <si>
    <t>https://auctions.dreweatts.com/auctions/9218/drewea1-10545/lot-details/cc94b9dd-7ea2-433d-9512-b29f00e0185f</t>
  </si>
  <si>
    <t>https://auctions.dreweatts.com/auctions/9218/drewea1-10545/lot-details/d4237826-4d3d-44b4-8797-b29f00e018c1</t>
  </si>
  <si>
    <t>https://auctions.dreweatts.com/auctions/9218/drewea1-10545/lot-details/095b591d-f19f-4923-8a57-b29f00e01a90</t>
  </si>
  <si>
    <t>https://auctions.dreweatts.com/auctions/9218/drewea1-10545/lot-details/382df822-2583-46e6-8670-b29f00e01bf8</t>
  </si>
  <si>
    <t>https://auctions.dreweatts.com/auctions/9218/drewea1-10545/lot-details/82d531bf-c9d6-4ae8-bd09-b29f00e01c6f</t>
  </si>
  <si>
    <t>https://auctions.dreweatts.com/auctions/9218/drewea1-10545/lot-details/adf9b5ab-f48b-4a89-8f17-b29f00e01de5</t>
  </si>
  <si>
    <t>https://auctions.dreweatts.com/auctions/9218/drewea1-10545/lot-details/a148f642-d95e-4a6c-ba75-b29f00e01e55</t>
  </si>
  <si>
    <t>https://auctions.dreweatts.com/auctions/9218/drewea1-10545/lot-details/5c72b433-af26-4d4c-9e9d-b29f00e01ee3</t>
  </si>
  <si>
    <t>https://auctions.dreweatts.com/auctions/9218/drewea1-10545/lot-details/198e0751-0344-4553-8da4-b29f00e02010</t>
  </si>
  <si>
    <t>https://auctions.dreweatts.com/auctions/9218/drewea1-10545/lot-details/f9f06cca-6f4e-4f32-ac20-b29f00e02086</t>
  </si>
  <si>
    <t>https://auctions.dreweatts.com/auctions/9218/drewea1-10545/lot-details/e93235d9-5b6c-4510-bd55-b29f00e02112</t>
  </si>
  <si>
    <t>https://auctions.dreweatts.com/auctions/9218/drewea1-10545/lot-details/ec133ace-d0e5-4a1c-be0d-b29f00e021a0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</si>
</sst>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9" x14ac:knownFonts="1">
    <font>
      <sz val="11"/>
      <color theme="1"/>
      <name val="Aptos Narrow"/>
      <family val="2"/>
      <scheme val="minor"/>
    </font>
    <font>
      <sz val="10"/>
      <name val="Arial"/>
      <family val="2"/>
    </font>
    <font>
      <u/>
      <sz val="10"/>
      <color theme="10"/>
      <name val="Arial"/>
      <family val="2"/>
    </font>
    <font>
      <b/>
      <sz val="10"/>
      <name val="Calibri"/>
      <family val="2"/>
    </font>
    <font>
      <b/>
      <i/>
      <sz val="10"/>
      <name val="Calibri"/>
      <family val="2"/>
    </font>
    <font>
      <sz val="10"/>
      <name val="Calibri"/>
      <family val="2"/>
    </font>
    <font>
      <sz val="10"/>
      <color theme="1"/>
      <name val="Calibri"/>
      <family val="2"/>
    </font>
    <font>
      <i/>
      <sz val="10"/>
      <color theme="1"/>
      <name val="Calibri"/>
      <family val="2"/>
    </font>
    <font>
      <sz val="11"/>
      <color theme="1"/>
      <name val="Aptos Narrow"/>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2" fillId="0" borderId="0" applyNumberFormat="0" applyFill="0" applyBorder="0" applyAlignment="0" applyProtection="0"/>
    <xf numFmtId="0" fontId="8" fillId="0" borderId="0"/>
  </cellStyleXfs>
  <cellXfs count="37">
    <xf numFmtId="0" fontId="0" fillId="0" borderId="0" xfId="0"/>
    <xf numFmtId="0" fontId="3" fillId="2" borderId="2" xfId="0" applyFont="1" applyFill="1" applyBorder="1" applyAlignment="1">
      <alignment horizontal="left" vertical="center" wrapText="1" indent="1"/>
    </xf>
    <xf numFmtId="0" fontId="5" fillId="0" borderId="0" xfId="0" applyFont="1"/>
    <xf numFmtId="2" fontId="3" fillId="2" borderId="2" xfId="1" applyNumberFormat="1" applyFont="1" applyFill="1" applyBorder="1" applyAlignment="1">
      <alignment horizontal="center" vertical="center"/>
    </xf>
    <xf numFmtId="0" fontId="3" fillId="2" borderId="2" xfId="0" applyFont="1" applyFill="1" applyBorder="1" applyAlignment="1">
      <alignment horizontal="center" vertical="center" wrapText="1"/>
    </xf>
    <xf numFmtId="0" fontId="5" fillId="3" borderId="0" xfId="0" applyFont="1" applyFill="1" applyAlignment="1">
      <alignment horizontal="left" vertical="center" wrapText="1"/>
    </xf>
    <xf numFmtId="0" fontId="6" fillId="0" borderId="0" xfId="0" applyFont="1"/>
    <xf numFmtId="0" fontId="7" fillId="0" borderId="1" xfId="0" applyFont="1" applyBorder="1"/>
    <xf numFmtId="0" fontId="6" fillId="0" borderId="1" xfId="0" applyFont="1" applyBorder="1"/>
    <xf numFmtId="0" fontId="7" fillId="0" borderId="0" xfId="0" applyFont="1"/>
    <xf numFmtId="2" fontId="6" fillId="0" borderId="2" xfId="0" applyNumberFormat="1" applyFont="1" applyBorder="1" applyAlignment="1">
      <alignment horizontal="center"/>
    </xf>
    <xf numFmtId="2" fontId="6" fillId="0" borderId="0" xfId="0" applyNumberFormat="1" applyFont="1" applyAlignment="1">
      <alignment horizontal="center"/>
    </xf>
    <xf numFmtId="2" fontId="6" fillId="0" borderId="1" xfId="0" applyNumberFormat="1" applyFont="1" applyBorder="1" applyAlignment="1">
      <alignment horizontal="center"/>
    </xf>
    <xf numFmtId="0" fontId="6" fillId="0" borderId="2" xfId="0" applyFont="1" applyBorder="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5" fillId="0" borderId="2" xfId="0" applyFont="1" applyBorder="1" applyAlignment="1">
      <alignment horizontal="center"/>
    </xf>
    <xf numFmtId="0" fontId="5" fillId="0" borderId="1" xfId="0" applyFont="1" applyBorder="1"/>
    <xf numFmtId="0" fontId="3" fillId="2" borderId="2" xfId="0" applyFont="1" applyFill="1" applyBorder="1" applyAlignment="1">
      <alignment horizontal="left" vertical="center" wrapText="1" indent="1"/>
    </xf>
    <xf numFmtId="0" fontId="3" fillId="2" borderId="2" xfId="0" applyFont="1" applyFill="1" applyBorder="1" applyAlignment="1">
      <alignment horizontal="left" vertical="center" indent="1"/>
    </xf>
    <xf numFmtId="0" fontId="6" fillId="0" borderId="2" xfId="0" applyFont="1" applyBorder="1" applyAlignment="1">
      <alignment horizontal="left" indent="1"/>
    </xf>
    <xf numFmtId="0" fontId="6" fillId="0" borderId="0" xfId="0" applyFont="1" applyAlignment="1">
      <alignment horizontal="left" indent="1"/>
    </xf>
    <xf numFmtId="0" fontId="6" fillId="0" borderId="1" xfId="0" applyFont="1" applyBorder="1" applyAlignment="1">
      <alignment horizontal="left" indent="1"/>
    </xf>
    <xf numFmtId="2" fontId="6" fillId="0" borderId="2" xfId="0" applyNumberFormat="1" applyFont="1" applyBorder="1" applyAlignment="1">
      <alignment horizontal="left" wrapText="1" indent="1"/>
    </xf>
    <xf numFmtId="2" fontId="6" fillId="0" borderId="2" xfId="0" applyNumberFormat="1" applyFont="1" applyBorder="1" applyAlignment="1">
      <alignment horizontal="left" indent="1"/>
    </xf>
    <xf numFmtId="2" fontId="5" fillId="0" borderId="2" xfId="0" applyNumberFormat="1" applyFont="1" applyBorder="1" applyAlignment="1">
      <alignment horizontal="left" wrapText="1" indent="1"/>
    </xf>
    <xf numFmtId="2" fontId="5" fillId="0" borderId="2" xfId="0" applyNumberFormat="1" applyFont="1" applyBorder="1" applyAlignment="1">
      <alignment horizontal="left" indent="1"/>
    </xf>
    <xf numFmtId="0" fontId="6" fillId="0" borderId="2" xfId="0" applyFont="1" applyBorder="1" applyAlignment="1">
      <alignment horizontal="left" wrapText="1" indent="1"/>
    </xf>
    <xf numFmtId="2" fontId="6" fillId="0" borderId="2" xfId="0" applyNumberFormat="1" applyFont="1" applyBorder="1" applyAlignment="1">
      <alignment horizontal="left" vertical="top" wrapText="1" indent="1"/>
    </xf>
    <xf numFmtId="2" fontId="6" fillId="0" borderId="0" xfId="0" applyNumberFormat="1" applyFont="1" applyAlignment="1">
      <alignment horizontal="left" indent="1"/>
    </xf>
    <xf numFmtId="2" fontId="6" fillId="0" borderId="1" xfId="0" applyNumberFormat="1" applyFont="1" applyBorder="1" applyAlignment="1">
      <alignment horizontal="left" indent="1"/>
    </xf>
    <xf numFmtId="164" fontId="3" fillId="2" borderId="2" xfId="0" applyNumberFormat="1" applyFont="1" applyFill="1" applyBorder="1" applyAlignment="1">
      <alignment horizontal="center" vertical="center" wrapText="1"/>
    </xf>
    <xf numFmtId="164" fontId="5" fillId="0" borderId="2" xfId="0" applyNumberFormat="1" applyFont="1" applyBorder="1" applyAlignment="1">
      <alignment horizontal="center"/>
    </xf>
    <xf numFmtId="164" fontId="6" fillId="0" borderId="2" xfId="0" applyNumberFormat="1" applyFont="1" applyBorder="1" applyAlignment="1">
      <alignment horizontal="center"/>
    </xf>
    <xf numFmtId="164" fontId="6" fillId="0" borderId="0" xfId="0" applyNumberFormat="1" applyFont="1" applyAlignment="1">
      <alignment horizontal="center"/>
    </xf>
    <xf numFmtId="164" fontId="6" fillId="0" borderId="1" xfId="0" applyNumberFormat="1" applyFont="1" applyBorder="1" applyAlignment="1">
      <alignment horizontal="center"/>
    </xf>
    <xf numFmtId="0" fontId="2" fillId="0" borderId="2" xfId="2" applyFont="1" applyBorder="1" applyAlignment="1">
      <alignment horizontal="left" indent="1"/>
    </xf>
  </cellXfs>
  <cellStyles count="4">
    <cellStyle name="Hyperlink" xfId="2" builtinId="8"/>
    <cellStyle name="Normal" xfId="0" builtinId="0"/>
    <cellStyle name="Normal 2" xfId="1" xr:uid="{521D7198-A38D-4315-8D54-656B595C0295}"/>
    <cellStyle name="Normal 2 2" xfId="3" xr:uid="{BA362BE2-093F-405F-8D56-6043CCC895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F4073-FFBC-4156-8DEF-52003C991B6C}">
  <dimension ref="A1:L321"/>
  <sheetViews>
    <sheetView tabSelected="1" zoomScale="110" zoomScaleNormal="110" workbookViewId="0">
      <pane xSplit="1" ySplit="2" topLeftCell="B3" activePane="bottomRight" state="frozen"/>
      <selection pane="topRight" activeCell="B1" sqref="B1"/>
      <selection pane="bottomLeft" activeCell="A3" sqref="A3"/>
      <selection pane="bottomRight" activeCell="B2" sqref="B2"/>
    </sheetView>
  </sheetViews>
  <sheetFormatPr defaultColWidth="9.140625" defaultRowHeight="12" customHeight="1" x14ac:dyDescent="0.2"/>
  <cols>
    <col min="1" max="1" width="10.7109375" style="12" customWidth="1"/>
    <col min="2" max="2" width="9.140625" style="15"/>
    <col min="3" max="3" width="73" style="22" customWidth="1"/>
    <col min="4" max="5" width="13.140625" style="35" customWidth="1"/>
    <col min="6" max="10" width="9.140625" style="8"/>
    <col min="11" max="11" width="73" style="22" hidden="1" customWidth="1"/>
    <col min="12" max="12" width="0" style="8" hidden="1" customWidth="1"/>
    <col min="13" max="16384" width="9.140625" style="8"/>
  </cols>
  <sheetData>
    <row r="1" spans="1:12" s="2" customFormat="1" ht="84" customHeight="1" x14ac:dyDescent="0.2">
      <c r="A1" s="18" t="s">
        <v>541</v>
      </c>
      <c r="B1" s="19"/>
      <c r="C1" s="19"/>
      <c r="D1" s="19"/>
      <c r="E1" s="19"/>
    </row>
    <row r="2" spans="1:12" s="5" customFormat="1" ht="39.950000000000003" customHeight="1" x14ac:dyDescent="0.25">
      <c r="A2" s="3" t="s">
        <v>0</v>
      </c>
      <c r="B2" s="4" t="s">
        <v>1</v>
      </c>
      <c r="C2" s="1" t="s">
        <v>2</v>
      </c>
      <c r="D2" s="31" t="s">
        <v>5</v>
      </c>
      <c r="E2" s="31" t="s">
        <v>13</v>
      </c>
      <c r="K2" s="1" t="s">
        <v>2</v>
      </c>
      <c r="L2" s="1" t="s">
        <v>143</v>
      </c>
    </row>
    <row r="3" spans="1:12" s="6" customFormat="1" ht="12" customHeight="1" x14ac:dyDescent="0.25">
      <c r="A3" s="13">
        <v>1</v>
      </c>
      <c r="B3" s="13">
        <v>1966</v>
      </c>
      <c r="C3" s="36" t="str">
        <f>HYPERLINK(L3,K3)</f>
        <v>Taylor's, Vintage Port</v>
      </c>
      <c r="D3" s="32">
        <v>180</v>
      </c>
      <c r="E3" s="33">
        <v>240</v>
      </c>
      <c r="K3" s="20" t="s">
        <v>14</v>
      </c>
      <c r="L3" t="s">
        <v>542</v>
      </c>
    </row>
    <row r="4" spans="1:12" s="6" customFormat="1" ht="12" customHeight="1" x14ac:dyDescent="0.25">
      <c r="A4" s="13">
        <v>2</v>
      </c>
      <c r="B4" s="13">
        <v>1970</v>
      </c>
      <c r="C4" s="36" t="str">
        <f>HYPERLINK(L4,K4)</f>
        <v>Taylor's, Vintage Port</v>
      </c>
      <c r="D4" s="32">
        <v>240</v>
      </c>
      <c r="E4" s="33">
        <v>320</v>
      </c>
      <c r="K4" s="20" t="s">
        <v>14</v>
      </c>
      <c r="L4" t="s">
        <v>543</v>
      </c>
    </row>
    <row r="5" spans="1:12" s="6" customFormat="1" ht="12" customHeight="1" x14ac:dyDescent="0.25">
      <c r="A5" s="13">
        <v>3</v>
      </c>
      <c r="B5" s="13">
        <v>1980</v>
      </c>
      <c r="C5" s="36" t="str">
        <f>HYPERLINK(L5,K5)</f>
        <v>Graham's, Vintage Port</v>
      </c>
      <c r="D5" s="32">
        <v>260</v>
      </c>
      <c r="E5" s="33">
        <v>360</v>
      </c>
      <c r="K5" s="20" t="s">
        <v>147</v>
      </c>
      <c r="L5" t="s">
        <v>544</v>
      </c>
    </row>
    <row r="6" spans="1:12" s="6" customFormat="1" ht="12" customHeight="1" x14ac:dyDescent="0.25">
      <c r="A6" s="13">
        <v>4</v>
      </c>
      <c r="B6" s="13">
        <v>1985</v>
      </c>
      <c r="C6" s="36" t="str">
        <f>HYPERLINK(L6,K6)</f>
        <v>Taylor's Fladgate Vintage Port - In Bond</v>
      </c>
      <c r="D6" s="32">
        <v>300</v>
      </c>
      <c r="E6" s="33">
        <v>500</v>
      </c>
      <c r="K6" s="20" t="s">
        <v>148</v>
      </c>
      <c r="L6" t="s">
        <v>545</v>
      </c>
    </row>
    <row r="7" spans="1:12" s="6" customFormat="1" ht="12" customHeight="1" x14ac:dyDescent="0.25">
      <c r="A7" s="13">
        <v>5</v>
      </c>
      <c r="B7" s="13">
        <v>1987</v>
      </c>
      <c r="C7" s="36" t="str">
        <f>HYPERLINK(L7,K7)</f>
        <v>Quinta do Noval, Vintage Port</v>
      </c>
      <c r="D7" s="32">
        <v>400</v>
      </c>
      <c r="E7" s="33">
        <v>600</v>
      </c>
      <c r="K7" s="20" t="s">
        <v>149</v>
      </c>
      <c r="L7" t="s">
        <v>546</v>
      </c>
    </row>
    <row r="8" spans="1:12" s="6" customFormat="1" ht="12" customHeight="1" x14ac:dyDescent="0.25">
      <c r="A8" s="13">
        <v>6</v>
      </c>
      <c r="B8" s="13">
        <v>2018</v>
      </c>
      <c r="C8" s="36" t="str">
        <f>HYPERLINK(L8,K8)</f>
        <v>Prats &amp; Symington, Post Scriptum, Douro - In Bond</v>
      </c>
      <c r="D8" s="32">
        <v>140</v>
      </c>
      <c r="E8" s="33">
        <v>160</v>
      </c>
      <c r="K8" s="20" t="s">
        <v>26</v>
      </c>
      <c r="L8" t="s">
        <v>547</v>
      </c>
    </row>
    <row r="9" spans="1:12" s="6" customFormat="1" ht="12" customHeight="1" x14ac:dyDescent="0.25">
      <c r="A9" s="13">
        <v>7</v>
      </c>
      <c r="B9" s="13" t="s">
        <v>29</v>
      </c>
      <c r="C9" s="36" t="str">
        <f t="shared" ref="C9:C72" si="0">HYPERLINK(L9,K9)</f>
        <v>1975/1983 Mixed Vintage Port</v>
      </c>
      <c r="D9" s="32">
        <v>80</v>
      </c>
      <c r="E9" s="33">
        <v>120</v>
      </c>
      <c r="K9" s="20" t="s">
        <v>150</v>
      </c>
      <c r="L9" t="s">
        <v>548</v>
      </c>
    </row>
    <row r="10" spans="1:12" s="6" customFormat="1" ht="12" customHeight="1" x14ac:dyDescent="0.25">
      <c r="A10" s="13">
        <v>8</v>
      </c>
      <c r="B10" s="13" t="s">
        <v>29</v>
      </c>
      <c r="C10" s="36" t="str">
        <f t="shared" si="0"/>
        <v>1966/1970/1985 Taylor's, Vintage Port</v>
      </c>
      <c r="D10" s="32">
        <v>200</v>
      </c>
      <c r="E10" s="33">
        <v>300</v>
      </c>
      <c r="K10" s="20" t="s">
        <v>151</v>
      </c>
      <c r="L10" t="s">
        <v>549</v>
      </c>
    </row>
    <row r="11" spans="1:12" s="6" customFormat="1" ht="12" customHeight="1" x14ac:dyDescent="0.25">
      <c r="A11" s="13">
        <v>9</v>
      </c>
      <c r="B11" s="13" t="s">
        <v>29</v>
      </c>
      <c r="C11" s="36" t="str">
        <f t="shared" si="0"/>
        <v>2011/2016 Croft, Quinta de Roriz Vintage Port</v>
      </c>
      <c r="D11" s="32">
        <v>140</v>
      </c>
      <c r="E11" s="33">
        <v>220</v>
      </c>
      <c r="K11" s="20" t="s">
        <v>152</v>
      </c>
      <c r="L11" t="s">
        <v>550</v>
      </c>
    </row>
    <row r="12" spans="1:12" s="6" customFormat="1" ht="12" customHeight="1" x14ac:dyDescent="0.25">
      <c r="A12" s="13">
        <v>10</v>
      </c>
      <c r="B12" s="13" t="s">
        <v>29</v>
      </c>
      <c r="C12" s="36" t="str">
        <f t="shared" si="0"/>
        <v>2015/2019 Mixed Lot of Vintage Port</v>
      </c>
      <c r="D12" s="32">
        <v>140</v>
      </c>
      <c r="E12" s="33">
        <v>220</v>
      </c>
      <c r="K12" s="20" t="s">
        <v>153</v>
      </c>
      <c r="L12" t="s">
        <v>551</v>
      </c>
    </row>
    <row r="13" spans="1:12" s="6" customFormat="1" ht="12" customHeight="1" x14ac:dyDescent="0.25">
      <c r="A13" s="13">
        <v>11</v>
      </c>
      <c r="B13" s="13">
        <v>1929</v>
      </c>
      <c r="C13" s="36" t="str">
        <f t="shared" si="0"/>
        <v>Grande Fine Champagne Cognac, Le de Salagnac</v>
      </c>
      <c r="D13" s="32">
        <v>100</v>
      </c>
      <c r="E13" s="33">
        <v>300</v>
      </c>
      <c r="K13" s="20" t="s">
        <v>154</v>
      </c>
      <c r="L13" t="s">
        <v>552</v>
      </c>
    </row>
    <row r="14" spans="1:12" s="6" customFormat="1" ht="12" customHeight="1" x14ac:dyDescent="0.25">
      <c r="A14" s="13">
        <v>12</v>
      </c>
      <c r="B14" s="13">
        <v>1961</v>
      </c>
      <c r="C14" s="36" t="str">
        <f t="shared" si="0"/>
        <v>Trianon V.S.O.P. Armagnac</v>
      </c>
      <c r="D14" s="32">
        <v>200</v>
      </c>
      <c r="E14" s="33">
        <v>400</v>
      </c>
      <c r="K14" s="20" t="s">
        <v>155</v>
      </c>
      <c r="L14" t="s">
        <v>553</v>
      </c>
    </row>
    <row r="15" spans="1:12" s="6" customFormat="1" ht="12" customHeight="1" x14ac:dyDescent="0.25">
      <c r="A15" s="13">
        <v>13</v>
      </c>
      <c r="B15" s="13">
        <v>1983</v>
      </c>
      <c r="C15" s="36" t="str">
        <f t="shared" si="0"/>
        <v>Chateau de Lacaze, Bas Armagnac</v>
      </c>
      <c r="D15" s="32">
        <v>130</v>
      </c>
      <c r="E15" s="33">
        <v>180</v>
      </c>
      <c r="K15" s="20" t="s">
        <v>156</v>
      </c>
      <c r="L15" t="s">
        <v>554</v>
      </c>
    </row>
    <row r="16" spans="1:12" s="6" customFormat="1" ht="12" customHeight="1" x14ac:dyDescent="0.25">
      <c r="A16" s="13">
        <v>14</v>
      </c>
      <c r="B16" s="13">
        <v>1985</v>
      </c>
      <c r="C16" s="36" t="str">
        <f t="shared" si="0"/>
        <v>Hine, Vintage Early Landed, Cognac</v>
      </c>
      <c r="D16" s="32">
        <v>560</v>
      </c>
      <c r="E16" s="33">
        <v>700</v>
      </c>
      <c r="K16" s="20" t="s">
        <v>30</v>
      </c>
      <c r="L16" t="s">
        <v>555</v>
      </c>
    </row>
    <row r="17" spans="1:12" s="6" customFormat="1" ht="12" customHeight="1" x14ac:dyDescent="0.25">
      <c r="A17" s="13">
        <v>15</v>
      </c>
      <c r="B17" s="13">
        <v>1985</v>
      </c>
      <c r="C17" s="36" t="str">
        <f t="shared" si="0"/>
        <v>Hine, Vintage Early Landed, Cognac</v>
      </c>
      <c r="D17" s="32">
        <v>560</v>
      </c>
      <c r="E17" s="33">
        <v>700</v>
      </c>
      <c r="K17" s="20" t="s">
        <v>30</v>
      </c>
      <c r="L17" t="s">
        <v>556</v>
      </c>
    </row>
    <row r="18" spans="1:12" s="6" customFormat="1" ht="12" customHeight="1" x14ac:dyDescent="0.25">
      <c r="A18" s="13">
        <v>16</v>
      </c>
      <c r="B18" s="13">
        <v>1985</v>
      </c>
      <c r="C18" s="36" t="str">
        <f t="shared" si="0"/>
        <v>Hine, Vintage Early Landed, Cognac</v>
      </c>
      <c r="D18" s="32">
        <v>560</v>
      </c>
      <c r="E18" s="33">
        <v>700</v>
      </c>
      <c r="K18" s="20" t="s">
        <v>30</v>
      </c>
      <c r="L18" t="s">
        <v>557</v>
      </c>
    </row>
    <row r="19" spans="1:12" s="6" customFormat="1" ht="12" customHeight="1" x14ac:dyDescent="0.25">
      <c r="A19" s="13">
        <v>17</v>
      </c>
      <c r="B19" s="13">
        <v>1985</v>
      </c>
      <c r="C19" s="36" t="str">
        <f t="shared" si="0"/>
        <v>Hine, Vintage Early Landed, Cognac</v>
      </c>
      <c r="D19" s="32">
        <v>560</v>
      </c>
      <c r="E19" s="33">
        <v>700</v>
      </c>
      <c r="K19" s="20" t="s">
        <v>30</v>
      </c>
      <c r="L19" t="s">
        <v>558</v>
      </c>
    </row>
    <row r="20" spans="1:12" s="6" customFormat="1" ht="12" customHeight="1" x14ac:dyDescent="0.25">
      <c r="A20" s="13">
        <v>18</v>
      </c>
      <c r="B20" s="13">
        <v>1988</v>
      </c>
      <c r="C20" s="36" t="str">
        <f t="shared" si="0"/>
        <v>Hine, Vintage Early Landed, Cognac</v>
      </c>
      <c r="D20" s="32">
        <v>560</v>
      </c>
      <c r="E20" s="33">
        <v>700</v>
      </c>
      <c r="K20" s="20" t="s">
        <v>30</v>
      </c>
      <c r="L20" t="s">
        <v>559</v>
      </c>
    </row>
    <row r="21" spans="1:12" s="6" customFormat="1" ht="12" customHeight="1" x14ac:dyDescent="0.25">
      <c r="A21" s="13">
        <v>19</v>
      </c>
      <c r="B21" s="13">
        <v>1988</v>
      </c>
      <c r="C21" s="36" t="str">
        <f t="shared" si="0"/>
        <v>Hine, Vintage Early Landed, Cognac</v>
      </c>
      <c r="D21" s="32">
        <v>560</v>
      </c>
      <c r="E21" s="33">
        <v>700</v>
      </c>
      <c r="K21" s="20" t="s">
        <v>30</v>
      </c>
      <c r="L21" t="s">
        <v>560</v>
      </c>
    </row>
    <row r="22" spans="1:12" s="6" customFormat="1" ht="12" customHeight="1" x14ac:dyDescent="0.25">
      <c r="A22" s="13">
        <v>20</v>
      </c>
      <c r="B22" s="13">
        <v>1988</v>
      </c>
      <c r="C22" s="36" t="str">
        <f t="shared" si="0"/>
        <v>Hine, Vintage Early Landed, Cognac</v>
      </c>
      <c r="D22" s="32">
        <v>560</v>
      </c>
      <c r="E22" s="33">
        <v>700</v>
      </c>
      <c r="K22" s="20" t="s">
        <v>30</v>
      </c>
      <c r="L22" t="s">
        <v>561</v>
      </c>
    </row>
    <row r="23" spans="1:12" s="6" customFormat="1" ht="12" customHeight="1" x14ac:dyDescent="0.25">
      <c r="A23" s="13">
        <v>21</v>
      </c>
      <c r="B23" s="13" t="s">
        <v>29</v>
      </c>
      <c r="C23" s="36" t="str">
        <f t="shared" si="0"/>
        <v>1963/1966 Grand Fine Champagne Cognac, Pierre Siguimot</v>
      </c>
      <c r="D23" s="32">
        <v>400</v>
      </c>
      <c r="E23" s="33">
        <v>800</v>
      </c>
      <c r="K23" s="20" t="s">
        <v>157</v>
      </c>
      <c r="L23" t="s">
        <v>562</v>
      </c>
    </row>
    <row r="24" spans="1:12" s="6" customFormat="1" ht="12" customHeight="1" x14ac:dyDescent="0.25">
      <c r="A24" s="13">
        <v>22</v>
      </c>
      <c r="B24" s="13">
        <v>1939</v>
      </c>
      <c r="C24" s="36" t="str">
        <f t="shared" si="0"/>
        <v>J Bally, Plantation Lajus Carbet Rhum</v>
      </c>
      <c r="D24" s="32">
        <v>300</v>
      </c>
      <c r="E24" s="33">
        <v>700</v>
      </c>
      <c r="K24" s="20" t="s">
        <v>158</v>
      </c>
      <c r="L24" t="s">
        <v>563</v>
      </c>
    </row>
    <row r="25" spans="1:12" s="6" customFormat="1" ht="12" customHeight="1" x14ac:dyDescent="0.25">
      <c r="A25" s="13">
        <v>23</v>
      </c>
      <c r="B25" s="13">
        <v>1968</v>
      </c>
      <c r="C25" s="36" t="str">
        <f t="shared" si="0"/>
        <v>Glengoyne, Highland Single Malt Vintage Reserve , Highlands</v>
      </c>
      <c r="D25" s="32">
        <v>120</v>
      </c>
      <c r="E25" s="33">
        <v>180</v>
      </c>
      <c r="K25" s="20" t="s">
        <v>159</v>
      </c>
      <c r="L25" t="s">
        <v>564</v>
      </c>
    </row>
    <row r="26" spans="1:12" s="6" customFormat="1" ht="12" customHeight="1" x14ac:dyDescent="0.25">
      <c r="A26" s="13">
        <v>24</v>
      </c>
      <c r="B26" s="13">
        <v>1995</v>
      </c>
      <c r="C26" s="36" t="str">
        <f t="shared" si="0"/>
        <v>Charles Heidsieck, Blanc des Millenaires Brut - In Bond</v>
      </c>
      <c r="D26" s="32">
        <v>750</v>
      </c>
      <c r="E26" s="33">
        <v>900</v>
      </c>
      <c r="K26" s="20" t="s">
        <v>160</v>
      </c>
      <c r="L26" t="s">
        <v>565</v>
      </c>
    </row>
    <row r="27" spans="1:12" s="6" customFormat="1" ht="12" customHeight="1" x14ac:dyDescent="0.25">
      <c r="A27" s="13">
        <v>25</v>
      </c>
      <c r="B27" s="13">
        <v>2008</v>
      </c>
      <c r="C27" s="36" t="str">
        <f t="shared" si="0"/>
        <v>de Saint-Gall, Orpale Blanc de Blancs - In Bond</v>
      </c>
      <c r="D27" s="32">
        <v>220</v>
      </c>
      <c r="E27" s="33">
        <v>320</v>
      </c>
      <c r="K27" s="20" t="s">
        <v>161</v>
      </c>
      <c r="L27" t="s">
        <v>566</v>
      </c>
    </row>
    <row r="28" spans="1:12" s="6" customFormat="1" ht="12" customHeight="1" x14ac:dyDescent="0.25">
      <c r="A28" s="13">
        <v>26</v>
      </c>
      <c r="B28" s="13">
        <v>2008</v>
      </c>
      <c r="C28" s="36" t="str">
        <f t="shared" si="0"/>
        <v>de Saint-Gall, Orpale Blanc de Blancs - In Bond</v>
      </c>
      <c r="D28" s="32">
        <v>220</v>
      </c>
      <c r="E28" s="33">
        <v>320</v>
      </c>
      <c r="K28" s="20" t="s">
        <v>161</v>
      </c>
      <c r="L28" t="s">
        <v>567</v>
      </c>
    </row>
    <row r="29" spans="1:12" s="6" customFormat="1" ht="12" customHeight="1" x14ac:dyDescent="0.25">
      <c r="A29" s="13">
        <v>27</v>
      </c>
      <c r="B29" s="13">
        <v>2012</v>
      </c>
      <c r="C29" s="36" t="str">
        <f t="shared" si="0"/>
        <v>Ulysse Collin, Les Maillons Rose de Saignee Extra Brut</v>
      </c>
      <c r="D29" s="32">
        <v>200</v>
      </c>
      <c r="E29" s="33">
        <v>300</v>
      </c>
      <c r="K29" s="20" t="s">
        <v>162</v>
      </c>
      <c r="L29" t="s">
        <v>568</v>
      </c>
    </row>
    <row r="30" spans="1:12" s="6" customFormat="1" ht="12" customHeight="1" x14ac:dyDescent="0.25">
      <c r="A30" s="13">
        <v>28</v>
      </c>
      <c r="B30" s="13">
        <v>2015</v>
      </c>
      <c r="C30" s="36" t="str">
        <f t="shared" si="0"/>
        <v>Dom Perignon Jean-Michel Basquiat Tribute Vintage Brut</v>
      </c>
      <c r="D30" s="32">
        <v>100</v>
      </c>
      <c r="E30" s="33">
        <v>150</v>
      </c>
      <c r="K30" s="20" t="s">
        <v>163</v>
      </c>
      <c r="L30" t="s">
        <v>569</v>
      </c>
    </row>
    <row r="31" spans="1:12" s="6" customFormat="1" ht="12" customHeight="1" x14ac:dyDescent="0.25">
      <c r="A31" s="13">
        <v>29</v>
      </c>
      <c r="B31" s="13">
        <v>2016</v>
      </c>
      <c r="C31" s="36" t="str">
        <f t="shared" si="0"/>
        <v>Bollinger, La Cote aux Enfants, Coteaux Champenois - In Bond</v>
      </c>
      <c r="D31" s="32">
        <v>200</v>
      </c>
      <c r="E31" s="33">
        <v>250</v>
      </c>
      <c r="K31" s="20" t="s">
        <v>164</v>
      </c>
      <c r="L31" t="s">
        <v>570</v>
      </c>
    </row>
    <row r="32" spans="1:12" s="6" customFormat="1" ht="12" customHeight="1" x14ac:dyDescent="0.25">
      <c r="A32" s="13">
        <v>30</v>
      </c>
      <c r="B32" s="13">
        <v>1983</v>
      </c>
      <c r="C32" s="36" t="str">
        <f t="shared" si="0"/>
        <v>Chateau Coutet Premier Cru Classe, Barsac (Mixed Formats)</v>
      </c>
      <c r="D32" s="32">
        <v>150</v>
      </c>
      <c r="E32" s="33">
        <v>200</v>
      </c>
      <c r="K32" s="20" t="s">
        <v>37</v>
      </c>
      <c r="L32" t="s">
        <v>571</v>
      </c>
    </row>
    <row r="33" spans="1:12" s="6" customFormat="1" ht="12" customHeight="1" x14ac:dyDescent="0.25">
      <c r="A33" s="13">
        <v>31</v>
      </c>
      <c r="B33" s="13">
        <v>1985</v>
      </c>
      <c r="C33" s="36" t="str">
        <f t="shared" si="0"/>
        <v>Chateau de Fargues, Sauternes</v>
      </c>
      <c r="D33" s="32">
        <v>180</v>
      </c>
      <c r="E33" s="33">
        <v>250</v>
      </c>
      <c r="K33" s="20" t="s">
        <v>165</v>
      </c>
      <c r="L33" t="s">
        <v>572</v>
      </c>
    </row>
    <row r="34" spans="1:12" s="6" customFormat="1" ht="12" customHeight="1" x14ac:dyDescent="0.25">
      <c r="A34" s="13">
        <v>32</v>
      </c>
      <c r="B34" s="13">
        <v>2012</v>
      </c>
      <c r="C34" s="36" t="str">
        <f t="shared" si="0"/>
        <v>Chateau Climens Premier Cru Classe, Barsac (Halves)</v>
      </c>
      <c r="D34" s="32">
        <v>150</v>
      </c>
      <c r="E34" s="33">
        <v>200</v>
      </c>
      <c r="K34" s="20" t="s">
        <v>166</v>
      </c>
      <c r="L34" t="s">
        <v>573</v>
      </c>
    </row>
    <row r="35" spans="1:12" s="6" customFormat="1" ht="12" customHeight="1" x14ac:dyDescent="0.25">
      <c r="A35" s="13">
        <v>33</v>
      </c>
      <c r="B35" s="13">
        <v>2013</v>
      </c>
      <c r="C35" s="36" t="str">
        <f t="shared" si="0"/>
        <v>Chateau d'Yquem Premier Cru Superieur, Sauternes</v>
      </c>
      <c r="D35" s="32">
        <v>400</v>
      </c>
      <c r="E35" s="33">
        <v>540</v>
      </c>
      <c r="K35" s="20" t="s">
        <v>167</v>
      </c>
      <c r="L35" t="s">
        <v>574</v>
      </c>
    </row>
    <row r="36" spans="1:12" s="6" customFormat="1" ht="12" customHeight="1" x14ac:dyDescent="0.25">
      <c r="A36" s="13">
        <v>34</v>
      </c>
      <c r="B36" s="13">
        <v>2014</v>
      </c>
      <c r="C36" s="36" t="str">
        <f t="shared" si="0"/>
        <v>Chateau Climens Premier Cru Classe, Barsac (Halves)</v>
      </c>
      <c r="D36" s="32">
        <v>150</v>
      </c>
      <c r="E36" s="33">
        <v>200</v>
      </c>
      <c r="K36" s="20" t="s">
        <v>166</v>
      </c>
      <c r="L36" t="s">
        <v>575</v>
      </c>
    </row>
    <row r="37" spans="1:12" s="6" customFormat="1" ht="12" customHeight="1" x14ac:dyDescent="0.25">
      <c r="A37" s="13">
        <v>35</v>
      </c>
      <c r="B37" s="13" t="s">
        <v>29</v>
      </c>
      <c r="C37" s="36" t="str">
        <f t="shared" si="0"/>
        <v>2014/2018 Vertical of Chateau d'Yquem Premier Cru Superieur, Sauternes (Halves)</v>
      </c>
      <c r="D37" s="32">
        <v>1000</v>
      </c>
      <c r="E37" s="33">
        <v>1600</v>
      </c>
      <c r="K37" s="20" t="s">
        <v>168</v>
      </c>
      <c r="L37" t="s">
        <v>576</v>
      </c>
    </row>
    <row r="38" spans="1:12" s="6" customFormat="1" ht="12" customHeight="1" x14ac:dyDescent="0.25">
      <c r="A38" s="13">
        <v>36</v>
      </c>
      <c r="B38" s="13">
        <v>1983</v>
      </c>
      <c r="C38" s="36" t="str">
        <f t="shared" si="0"/>
        <v>Chateau Lafite Rothschild Premier Cru Classe, Pauillac (Magnum)</v>
      </c>
      <c r="D38" s="32">
        <v>650</v>
      </c>
      <c r="E38" s="33">
        <v>850</v>
      </c>
      <c r="K38" s="20" t="s">
        <v>169</v>
      </c>
      <c r="L38" t="s">
        <v>577</v>
      </c>
    </row>
    <row r="39" spans="1:12" s="6" customFormat="1" ht="12" customHeight="1" x14ac:dyDescent="0.25">
      <c r="A39" s="13">
        <v>37</v>
      </c>
      <c r="B39" s="13">
        <v>1989</v>
      </c>
      <c r="C39" s="36" t="str">
        <f t="shared" si="0"/>
        <v>Chateau Latour Premier Cru Classe, Pauillac</v>
      </c>
      <c r="D39" s="32">
        <v>500</v>
      </c>
      <c r="E39" s="33">
        <v>700</v>
      </c>
      <c r="K39" s="20" t="s">
        <v>144</v>
      </c>
      <c r="L39" t="s">
        <v>578</v>
      </c>
    </row>
    <row r="40" spans="1:12" s="6" customFormat="1" ht="12" customHeight="1" x14ac:dyDescent="0.25">
      <c r="A40" s="13">
        <v>38</v>
      </c>
      <c r="B40" s="13">
        <v>1990</v>
      </c>
      <c r="C40" s="36" t="str">
        <f t="shared" si="0"/>
        <v>Chateau Lafite Rothschild Premier Cru Classe, Pauillac</v>
      </c>
      <c r="D40" s="32">
        <v>6000</v>
      </c>
      <c r="E40" s="33">
        <v>7000</v>
      </c>
      <c r="K40" s="20" t="s">
        <v>40</v>
      </c>
      <c r="L40" t="s">
        <v>579</v>
      </c>
    </row>
    <row r="41" spans="1:12" s="6" customFormat="1" ht="12" customHeight="1" x14ac:dyDescent="0.25">
      <c r="A41" s="13">
        <v>39</v>
      </c>
      <c r="B41" s="13">
        <v>1990</v>
      </c>
      <c r="C41" s="36" t="str">
        <f t="shared" si="0"/>
        <v>Chateau Mouton Rothschild Premier Cru Classe, Pauillac</v>
      </c>
      <c r="D41" s="32">
        <v>3400</v>
      </c>
      <c r="E41" s="33">
        <v>4200</v>
      </c>
      <c r="K41" s="20" t="s">
        <v>43</v>
      </c>
      <c r="L41" t="s">
        <v>580</v>
      </c>
    </row>
    <row r="42" spans="1:12" s="6" customFormat="1" ht="12" customHeight="1" x14ac:dyDescent="0.25">
      <c r="A42" s="13">
        <v>40</v>
      </c>
      <c r="B42" s="13">
        <v>1994</v>
      </c>
      <c r="C42" s="36" t="str">
        <f t="shared" si="0"/>
        <v>Chateau Haut-Brion Premier Cru Classe, Pessac-Leognan</v>
      </c>
      <c r="D42" s="32">
        <v>180</v>
      </c>
      <c r="E42" s="33">
        <v>240</v>
      </c>
      <c r="K42" s="20" t="s">
        <v>44</v>
      </c>
      <c r="L42" t="s">
        <v>581</v>
      </c>
    </row>
    <row r="43" spans="1:12" s="6" customFormat="1" ht="12" customHeight="1" x14ac:dyDescent="0.25">
      <c r="A43" s="13">
        <v>41</v>
      </c>
      <c r="B43" s="13">
        <v>1999</v>
      </c>
      <c r="C43" s="36" t="str">
        <f t="shared" si="0"/>
        <v>Chateau Lafite Rothschild Premier Cru Classe, Pauillac (Imperial)</v>
      </c>
      <c r="D43" s="32">
        <v>3000</v>
      </c>
      <c r="E43" s="33">
        <v>3500</v>
      </c>
      <c r="K43" s="20" t="s">
        <v>170</v>
      </c>
      <c r="L43" t="s">
        <v>582</v>
      </c>
    </row>
    <row r="44" spans="1:12" s="6" customFormat="1" ht="12" customHeight="1" x14ac:dyDescent="0.25">
      <c r="A44" s="13">
        <v>42</v>
      </c>
      <c r="B44" s="13">
        <v>2001</v>
      </c>
      <c r="C44" s="36" t="str">
        <f t="shared" si="0"/>
        <v>Chateau Certan de May, Pomerol</v>
      </c>
      <c r="D44" s="32">
        <v>220</v>
      </c>
      <c r="E44" s="33">
        <v>320</v>
      </c>
      <c r="K44" s="20" t="s">
        <v>171</v>
      </c>
      <c r="L44" t="s">
        <v>583</v>
      </c>
    </row>
    <row r="45" spans="1:12" s="6" customFormat="1" ht="12" customHeight="1" x14ac:dyDescent="0.25">
      <c r="A45" s="13">
        <v>43</v>
      </c>
      <c r="B45" s="13">
        <v>2002</v>
      </c>
      <c r="C45" s="36" t="str">
        <f t="shared" si="0"/>
        <v>Chateau Charmail, Haut-Medoc - In Bond</v>
      </c>
      <c r="D45" s="32">
        <v>170</v>
      </c>
      <c r="E45" s="33">
        <v>220</v>
      </c>
      <c r="K45" s="20" t="s">
        <v>172</v>
      </c>
      <c r="L45" t="s">
        <v>584</v>
      </c>
    </row>
    <row r="46" spans="1:12" s="6" customFormat="1" ht="12" customHeight="1" x14ac:dyDescent="0.25">
      <c r="A46" s="13">
        <v>44</v>
      </c>
      <c r="B46" s="13">
        <v>2002</v>
      </c>
      <c r="C46" s="36" t="str">
        <f t="shared" si="0"/>
        <v>Chateau Charmail, Haut-Medoc - In Bond</v>
      </c>
      <c r="D46" s="32">
        <v>170</v>
      </c>
      <c r="E46" s="33">
        <v>220</v>
      </c>
      <c r="K46" s="20" t="s">
        <v>172</v>
      </c>
      <c r="L46" t="s">
        <v>585</v>
      </c>
    </row>
    <row r="47" spans="1:12" s="6" customFormat="1" ht="12" customHeight="1" x14ac:dyDescent="0.25">
      <c r="A47" s="13">
        <v>45</v>
      </c>
      <c r="B47" s="13">
        <v>2004</v>
      </c>
      <c r="C47" s="36" t="str">
        <f t="shared" si="0"/>
        <v>Chateau La Fleur Morange Grand Cru Classe, Saint-Emilion Grand Cru - In Bond</v>
      </c>
      <c r="D47" s="32">
        <v>150</v>
      </c>
      <c r="E47" s="33">
        <v>200</v>
      </c>
      <c r="K47" s="20" t="s">
        <v>45</v>
      </c>
      <c r="L47" t="s">
        <v>586</v>
      </c>
    </row>
    <row r="48" spans="1:12" s="6" customFormat="1" ht="12" customHeight="1" x14ac:dyDescent="0.25">
      <c r="A48" s="13">
        <v>46</v>
      </c>
      <c r="B48" s="13">
        <v>2004</v>
      </c>
      <c r="C48" s="36" t="str">
        <f t="shared" si="0"/>
        <v>Chateau La Fleur Morange Grand Cru Classe, Saint-Emilion Grand Cru - In Bond</v>
      </c>
      <c r="D48" s="32">
        <v>150</v>
      </c>
      <c r="E48" s="33">
        <v>200</v>
      </c>
      <c r="K48" s="20" t="s">
        <v>45</v>
      </c>
      <c r="L48" t="s">
        <v>587</v>
      </c>
    </row>
    <row r="49" spans="1:12" s="6" customFormat="1" ht="12" customHeight="1" x14ac:dyDescent="0.25">
      <c r="A49" s="13">
        <v>47</v>
      </c>
      <c r="B49" s="13">
        <v>2005</v>
      </c>
      <c r="C49" s="36" t="str">
        <f t="shared" si="0"/>
        <v>Chateau Durfort-Vivens 2eme Cru Classe, Margaux</v>
      </c>
      <c r="D49" s="32">
        <v>400</v>
      </c>
      <c r="E49" s="33">
        <v>600</v>
      </c>
      <c r="K49" s="20" t="s">
        <v>173</v>
      </c>
      <c r="L49" t="s">
        <v>588</v>
      </c>
    </row>
    <row r="50" spans="1:12" s="6" customFormat="1" ht="12" customHeight="1" x14ac:dyDescent="0.25">
      <c r="A50" s="13">
        <v>48</v>
      </c>
      <c r="B50" s="13">
        <v>2005</v>
      </c>
      <c r="C50" s="36" t="str">
        <f t="shared" si="0"/>
        <v>Domaine de Chevalier Cru Classe, Pessac-Leognan</v>
      </c>
      <c r="D50" s="32">
        <v>500</v>
      </c>
      <c r="E50" s="33">
        <v>700</v>
      </c>
      <c r="K50" s="20" t="s">
        <v>47</v>
      </c>
      <c r="L50" t="s">
        <v>589</v>
      </c>
    </row>
    <row r="51" spans="1:12" s="6" customFormat="1" ht="12" customHeight="1" x14ac:dyDescent="0.25">
      <c r="A51" s="13">
        <v>49</v>
      </c>
      <c r="B51" s="13">
        <v>2005</v>
      </c>
      <c r="C51" s="36" t="str">
        <f t="shared" si="0"/>
        <v>Chateau Certan de May, Pomerol</v>
      </c>
      <c r="D51" s="32">
        <v>750</v>
      </c>
      <c r="E51" s="33">
        <v>950</v>
      </c>
      <c r="K51" s="20" t="s">
        <v>171</v>
      </c>
      <c r="L51" t="s">
        <v>590</v>
      </c>
    </row>
    <row r="52" spans="1:12" s="6" customFormat="1" ht="12" customHeight="1" x14ac:dyDescent="0.25">
      <c r="A52" s="13">
        <v>50</v>
      </c>
      <c r="B52" s="13">
        <v>2005</v>
      </c>
      <c r="C52" s="36" t="str">
        <f t="shared" si="0"/>
        <v>Chateau La Conseillante, Pomerol</v>
      </c>
      <c r="D52" s="32">
        <v>1500</v>
      </c>
      <c r="E52" s="33">
        <v>2000</v>
      </c>
      <c r="K52" s="20" t="s">
        <v>174</v>
      </c>
      <c r="L52" t="s">
        <v>591</v>
      </c>
    </row>
    <row r="53" spans="1:12" s="6" customFormat="1" ht="12" customHeight="1" x14ac:dyDescent="0.25">
      <c r="A53" s="13">
        <v>51</v>
      </c>
      <c r="B53" s="13">
        <v>2006</v>
      </c>
      <c r="C53" s="36" t="str">
        <f t="shared" si="0"/>
        <v>Chateau Duhart-Milon 4eme Cru Classe, Pauillac</v>
      </c>
      <c r="D53" s="32">
        <v>400</v>
      </c>
      <c r="E53" s="33">
        <v>560</v>
      </c>
      <c r="K53" s="20" t="s">
        <v>175</v>
      </c>
      <c r="L53" t="s">
        <v>592</v>
      </c>
    </row>
    <row r="54" spans="1:12" s="6" customFormat="1" ht="12" customHeight="1" x14ac:dyDescent="0.25">
      <c r="A54" s="13">
        <v>52</v>
      </c>
      <c r="B54" s="13">
        <v>2006</v>
      </c>
      <c r="C54" s="36" t="str">
        <f t="shared" si="0"/>
        <v>Chateau Lynch Bages 5eme Cru Classe, Pauillac (Magnum)</v>
      </c>
      <c r="D54" s="32">
        <v>100</v>
      </c>
      <c r="E54" s="33">
        <v>200</v>
      </c>
      <c r="K54" s="20" t="s">
        <v>176</v>
      </c>
      <c r="L54" t="s">
        <v>593</v>
      </c>
    </row>
    <row r="55" spans="1:12" s="6" customFormat="1" ht="12" customHeight="1" x14ac:dyDescent="0.25">
      <c r="A55" s="13">
        <v>53</v>
      </c>
      <c r="B55" s="13">
        <v>2007</v>
      </c>
      <c r="C55" s="36" t="str">
        <f t="shared" si="0"/>
        <v>Chateau Margaux Premier Cru Classe, Margaux (Magnums) - In Bond</v>
      </c>
      <c r="D55" s="32">
        <v>1400</v>
      </c>
      <c r="E55" s="33">
        <v>2000</v>
      </c>
      <c r="K55" s="20" t="s">
        <v>177</v>
      </c>
      <c r="L55" t="s">
        <v>594</v>
      </c>
    </row>
    <row r="56" spans="1:12" s="6" customFormat="1" ht="12" customHeight="1" x14ac:dyDescent="0.25">
      <c r="A56" s="13">
        <v>54</v>
      </c>
      <c r="B56" s="13">
        <v>2007</v>
      </c>
      <c r="C56" s="36" t="str">
        <f t="shared" si="0"/>
        <v>Chateau Langoa Barton 3eme Cru Classe, Saint-Julien</v>
      </c>
      <c r="D56" s="32">
        <v>300</v>
      </c>
      <c r="E56" s="33">
        <v>400</v>
      </c>
      <c r="K56" s="20" t="s">
        <v>178</v>
      </c>
      <c r="L56" t="s">
        <v>595</v>
      </c>
    </row>
    <row r="57" spans="1:12" s="6" customFormat="1" ht="12" customHeight="1" x14ac:dyDescent="0.25">
      <c r="A57" s="13">
        <v>55</v>
      </c>
      <c r="B57" s="13">
        <v>2008</v>
      </c>
      <c r="C57" s="36" t="str">
        <f t="shared" si="0"/>
        <v>Chateau Langoa Barton 3eme Cru Classe, Saint-Julien</v>
      </c>
      <c r="D57" s="32">
        <v>280</v>
      </c>
      <c r="E57" s="33">
        <v>360</v>
      </c>
      <c r="K57" s="20" t="s">
        <v>178</v>
      </c>
      <c r="L57" t="s">
        <v>596</v>
      </c>
    </row>
    <row r="58" spans="1:12" s="6" customFormat="1" ht="12" customHeight="1" x14ac:dyDescent="0.25">
      <c r="A58" s="13">
        <v>56</v>
      </c>
      <c r="B58" s="13">
        <v>2009</v>
      </c>
      <c r="C58" s="36" t="str">
        <f t="shared" si="0"/>
        <v>Chateau Durfort-Vivens 2eme Cru Classe, Margaux</v>
      </c>
      <c r="D58" s="32">
        <v>180</v>
      </c>
      <c r="E58" s="33">
        <v>280</v>
      </c>
      <c r="K58" s="20" t="s">
        <v>173</v>
      </c>
      <c r="L58" t="s">
        <v>597</v>
      </c>
    </row>
    <row r="59" spans="1:12" s="6" customFormat="1" ht="12" customHeight="1" x14ac:dyDescent="0.25">
      <c r="A59" s="13">
        <v>57</v>
      </c>
      <c r="B59" s="13">
        <v>2009</v>
      </c>
      <c r="C59" s="36" t="str">
        <f t="shared" si="0"/>
        <v>Chateau d'Angludet, Margaux</v>
      </c>
      <c r="D59" s="32">
        <v>140</v>
      </c>
      <c r="E59" s="33">
        <v>180</v>
      </c>
      <c r="K59" s="20" t="s">
        <v>179</v>
      </c>
      <c r="L59" t="s">
        <v>598</v>
      </c>
    </row>
    <row r="60" spans="1:12" s="6" customFormat="1" ht="12" customHeight="1" x14ac:dyDescent="0.25">
      <c r="A60" s="13">
        <v>58</v>
      </c>
      <c r="B60" s="13">
        <v>2010</v>
      </c>
      <c r="C60" s="36" t="str">
        <f t="shared" si="0"/>
        <v>Chateau Margaux Premier Cru Classe, Margaux (Double Magnum) - In Bond</v>
      </c>
      <c r="D60" s="32">
        <v>1700</v>
      </c>
      <c r="E60" s="33">
        <v>2300</v>
      </c>
      <c r="K60" s="20" t="s">
        <v>180</v>
      </c>
      <c r="L60" t="s">
        <v>599</v>
      </c>
    </row>
    <row r="61" spans="1:12" s="6" customFormat="1" ht="12" customHeight="1" x14ac:dyDescent="0.25">
      <c r="A61" s="13">
        <v>59</v>
      </c>
      <c r="B61" s="13">
        <v>2010</v>
      </c>
      <c r="C61" s="36" t="str">
        <f t="shared" si="0"/>
        <v>Ducru-Beaucaillou 2eme Cru Classe, Saint-Julien</v>
      </c>
      <c r="D61" s="32">
        <v>180</v>
      </c>
      <c r="E61" s="33">
        <v>240</v>
      </c>
      <c r="K61" s="20" t="s">
        <v>41</v>
      </c>
      <c r="L61" t="s">
        <v>600</v>
      </c>
    </row>
    <row r="62" spans="1:12" s="6" customFormat="1" ht="12" customHeight="1" x14ac:dyDescent="0.25">
      <c r="A62" s="13">
        <v>60</v>
      </c>
      <c r="B62" s="13">
        <v>2010</v>
      </c>
      <c r="C62" s="36" t="str">
        <f t="shared" si="0"/>
        <v>Domaine de Chevalier, Rouge Cru Classe, Pessac-Leognan - In Bond</v>
      </c>
      <c r="D62" s="32">
        <v>220</v>
      </c>
      <c r="E62" s="33">
        <v>320</v>
      </c>
      <c r="K62" s="20" t="s">
        <v>181</v>
      </c>
      <c r="L62" t="s">
        <v>601</v>
      </c>
    </row>
    <row r="63" spans="1:12" s="6" customFormat="1" ht="12" customHeight="1" x14ac:dyDescent="0.25">
      <c r="A63" s="13">
        <v>61</v>
      </c>
      <c r="B63" s="13">
        <v>2011</v>
      </c>
      <c r="C63" s="36" t="str">
        <f t="shared" si="0"/>
        <v>Chateau Pape Clement Cru Classe, Pessac-Leognan (Imperial) - In Bond</v>
      </c>
      <c r="D63" s="32">
        <v>440</v>
      </c>
      <c r="E63" s="33">
        <v>800</v>
      </c>
      <c r="K63" s="20" t="s">
        <v>182</v>
      </c>
      <c r="L63" t="s">
        <v>602</v>
      </c>
    </row>
    <row r="64" spans="1:12" s="6" customFormat="1" ht="12" customHeight="1" x14ac:dyDescent="0.25">
      <c r="A64" s="13">
        <v>62</v>
      </c>
      <c r="B64" s="13">
        <v>2012</v>
      </c>
      <c r="C64" s="36" t="str">
        <f t="shared" si="0"/>
        <v>Chateau Margaux Premier Cru Classe, Margaux (Imperial) - In Bond</v>
      </c>
      <c r="D64" s="32">
        <v>2000</v>
      </c>
      <c r="E64" s="33">
        <v>3000</v>
      </c>
      <c r="K64" s="20" t="s">
        <v>183</v>
      </c>
      <c r="L64" t="s">
        <v>603</v>
      </c>
    </row>
    <row r="65" spans="1:12" s="6" customFormat="1" ht="12" customHeight="1" x14ac:dyDescent="0.25">
      <c r="A65" s="13">
        <v>63</v>
      </c>
      <c r="B65" s="13">
        <v>2012</v>
      </c>
      <c r="C65" s="36" t="str">
        <f t="shared" si="0"/>
        <v>Chateau Haut-Brion Premier Cru Classe, Pessac-Leognan (Magnums) - In Bond</v>
      </c>
      <c r="D65" s="32">
        <v>1500</v>
      </c>
      <c r="E65" s="33">
        <v>2500</v>
      </c>
      <c r="K65" s="20" t="s">
        <v>184</v>
      </c>
      <c r="L65" t="s">
        <v>604</v>
      </c>
    </row>
    <row r="66" spans="1:12" s="6" customFormat="1" ht="12" customHeight="1" x14ac:dyDescent="0.25">
      <c r="A66" s="13">
        <v>64</v>
      </c>
      <c r="B66" s="13">
        <v>2012</v>
      </c>
      <c r="C66" s="36" t="str">
        <f t="shared" si="0"/>
        <v>Le Petit Cheval, Saint-Emilion Grand Cru (Magnums)</v>
      </c>
      <c r="D66" s="32">
        <v>360</v>
      </c>
      <c r="E66" s="33">
        <v>440</v>
      </c>
      <c r="K66" s="20" t="s">
        <v>185</v>
      </c>
      <c r="L66" t="s">
        <v>605</v>
      </c>
    </row>
    <row r="67" spans="1:12" s="6" customFormat="1" ht="12" customHeight="1" x14ac:dyDescent="0.25">
      <c r="A67" s="13">
        <v>65</v>
      </c>
      <c r="B67" s="13">
        <v>2013</v>
      </c>
      <c r="C67" s="36" t="str">
        <f t="shared" si="0"/>
        <v>Chateau Margaux Premier Cru Classe, Margaux (Imperial) - In Bond</v>
      </c>
      <c r="D67" s="32">
        <v>1800</v>
      </c>
      <c r="E67" s="33">
        <v>2700</v>
      </c>
      <c r="K67" s="20" t="s">
        <v>183</v>
      </c>
      <c r="L67" t="s">
        <v>606</v>
      </c>
    </row>
    <row r="68" spans="1:12" s="6" customFormat="1" ht="12" customHeight="1" x14ac:dyDescent="0.25">
      <c r="A68" s="13">
        <v>66</v>
      </c>
      <c r="B68" s="13">
        <v>2013</v>
      </c>
      <c r="C68" s="36" t="str">
        <f t="shared" si="0"/>
        <v>Chateau Haut-Brion Premier Cru Classe, Pessac-Leognan (Magnums) - In Bond</v>
      </c>
      <c r="D68" s="32">
        <v>1000</v>
      </c>
      <c r="E68" s="33">
        <v>1600</v>
      </c>
      <c r="K68" s="20" t="s">
        <v>184</v>
      </c>
      <c r="L68" t="s">
        <v>607</v>
      </c>
    </row>
    <row r="69" spans="1:12" s="6" customFormat="1" ht="12" customHeight="1" x14ac:dyDescent="0.25">
      <c r="A69" s="13">
        <v>67</v>
      </c>
      <c r="B69" s="13">
        <v>2015</v>
      </c>
      <c r="C69" s="36" t="str">
        <f t="shared" si="0"/>
        <v>Chateau Haut-Brion Premier Cru Classe, Pessac-Leognan - In Bond</v>
      </c>
      <c r="D69" s="32">
        <v>1500</v>
      </c>
      <c r="E69" s="33">
        <v>2000</v>
      </c>
      <c r="K69" s="20" t="s">
        <v>52</v>
      </c>
      <c r="L69" t="s">
        <v>608</v>
      </c>
    </row>
    <row r="70" spans="1:12" s="6" customFormat="1" ht="12" customHeight="1" x14ac:dyDescent="0.25">
      <c r="A70" s="13">
        <v>68</v>
      </c>
      <c r="B70" s="13">
        <v>2015</v>
      </c>
      <c r="C70" s="36" t="str">
        <f t="shared" si="0"/>
        <v>Chateau Haut-Brion Premier Cru Classe, Pessac-Leognan - In Bond</v>
      </c>
      <c r="D70" s="32">
        <v>1500</v>
      </c>
      <c r="E70" s="33">
        <v>2000</v>
      </c>
      <c r="K70" s="20" t="s">
        <v>52</v>
      </c>
      <c r="L70" t="s">
        <v>609</v>
      </c>
    </row>
    <row r="71" spans="1:12" s="6" customFormat="1" ht="12" customHeight="1" x14ac:dyDescent="0.25">
      <c r="A71" s="13">
        <v>69</v>
      </c>
      <c r="B71" s="13">
        <v>2015</v>
      </c>
      <c r="C71" s="36" t="str">
        <f t="shared" si="0"/>
        <v>Chateau Haut-Brion Premier Cru Classe, Pessac-Leognan - In Bond</v>
      </c>
      <c r="D71" s="32">
        <v>1500</v>
      </c>
      <c r="E71" s="33">
        <v>2000</v>
      </c>
      <c r="K71" s="20" t="s">
        <v>52</v>
      </c>
      <c r="L71" t="s">
        <v>610</v>
      </c>
    </row>
    <row r="72" spans="1:12" s="6" customFormat="1" ht="12" customHeight="1" x14ac:dyDescent="0.25">
      <c r="A72" s="13">
        <v>70</v>
      </c>
      <c r="B72" s="13">
        <v>2015</v>
      </c>
      <c r="C72" s="36" t="str">
        <f t="shared" si="0"/>
        <v>Chateau Haut-Bergey, Pessac-Leognan - In Bond</v>
      </c>
      <c r="D72" s="32">
        <v>140</v>
      </c>
      <c r="E72" s="33">
        <v>170</v>
      </c>
      <c r="K72" s="20" t="s">
        <v>46</v>
      </c>
      <c r="L72" t="s">
        <v>611</v>
      </c>
    </row>
    <row r="73" spans="1:12" s="6" customFormat="1" ht="12" customHeight="1" x14ac:dyDescent="0.25">
      <c r="A73" s="13">
        <v>71</v>
      </c>
      <c r="B73" s="13">
        <v>2015</v>
      </c>
      <c r="C73" s="36" t="str">
        <f t="shared" ref="C73:C136" si="1">HYPERLINK(L73,K73)</f>
        <v>Chateau Grand Clapeau Olivier, Haut-Medoc</v>
      </c>
      <c r="D73" s="32">
        <v>140</v>
      </c>
      <c r="E73" s="33">
        <v>170</v>
      </c>
      <c r="K73" s="20" t="s">
        <v>53</v>
      </c>
      <c r="L73" t="s">
        <v>612</v>
      </c>
    </row>
    <row r="74" spans="1:12" s="6" customFormat="1" ht="12" customHeight="1" x14ac:dyDescent="0.25">
      <c r="A74" s="13">
        <v>72</v>
      </c>
      <c r="B74" s="13">
        <v>2016</v>
      </c>
      <c r="C74" s="36" t="str">
        <f t="shared" si="1"/>
        <v>Chateau Branaire-Ducru 4eme Cru Classe, Saint-Julien - In Bond</v>
      </c>
      <c r="D74" s="32">
        <v>360</v>
      </c>
      <c r="E74" s="33">
        <v>460</v>
      </c>
      <c r="K74" s="20" t="s">
        <v>54</v>
      </c>
      <c r="L74" t="s">
        <v>613</v>
      </c>
    </row>
    <row r="75" spans="1:12" s="6" customFormat="1" ht="12" customHeight="1" x14ac:dyDescent="0.25">
      <c r="A75" s="13">
        <v>73</v>
      </c>
      <c r="B75" s="13">
        <v>2016</v>
      </c>
      <c r="C75" s="36" t="str">
        <f t="shared" si="1"/>
        <v>Chateau Meyney, Saint-Estephe - In Bond</v>
      </c>
      <c r="D75" s="32">
        <v>200</v>
      </c>
      <c r="E75" s="33">
        <v>300</v>
      </c>
      <c r="K75" s="20" t="s">
        <v>55</v>
      </c>
      <c r="L75" t="s">
        <v>614</v>
      </c>
    </row>
    <row r="76" spans="1:12" s="6" customFormat="1" ht="12" customHeight="1" x14ac:dyDescent="0.25">
      <c r="A76" s="13">
        <v>74</v>
      </c>
      <c r="B76" s="13">
        <v>2016</v>
      </c>
      <c r="C76" s="36" t="str">
        <f t="shared" si="1"/>
        <v>Chateau Meyney, Saint-Estephe - In Bond</v>
      </c>
      <c r="D76" s="32">
        <v>200</v>
      </c>
      <c r="E76" s="33">
        <v>300</v>
      </c>
      <c r="K76" s="20" t="s">
        <v>55</v>
      </c>
      <c r="L76" t="s">
        <v>615</v>
      </c>
    </row>
    <row r="77" spans="1:12" s="6" customFormat="1" ht="12" customHeight="1" x14ac:dyDescent="0.25">
      <c r="A77" s="13">
        <v>75</v>
      </c>
      <c r="B77" s="13">
        <v>2016</v>
      </c>
      <c r="C77" s="36" t="str">
        <f t="shared" si="1"/>
        <v>Chateau Meyney, Saint-Estephe - In Bond</v>
      </c>
      <c r="D77" s="32">
        <v>200</v>
      </c>
      <c r="E77" s="33">
        <v>300</v>
      </c>
      <c r="K77" s="20" t="s">
        <v>55</v>
      </c>
      <c r="L77" t="s">
        <v>616</v>
      </c>
    </row>
    <row r="78" spans="1:12" s="6" customFormat="1" ht="12" customHeight="1" x14ac:dyDescent="0.25">
      <c r="A78" s="13">
        <v>76</v>
      </c>
      <c r="B78" s="13">
        <v>2016</v>
      </c>
      <c r="C78" s="36" t="str">
        <f t="shared" si="1"/>
        <v>Aromes de Pavie, Saint-Emilion Grand Cru - In Bond</v>
      </c>
      <c r="D78" s="32">
        <v>360</v>
      </c>
      <c r="E78" s="33">
        <v>460</v>
      </c>
      <c r="K78" s="20" t="s">
        <v>186</v>
      </c>
      <c r="L78" t="s">
        <v>617</v>
      </c>
    </row>
    <row r="79" spans="1:12" s="6" customFormat="1" ht="12" customHeight="1" x14ac:dyDescent="0.25">
      <c r="A79" s="13">
        <v>77</v>
      </c>
      <c r="B79" s="13">
        <v>2017</v>
      </c>
      <c r="C79" s="36" t="str">
        <f t="shared" si="1"/>
        <v>Chateau Batailley 5eme Cru Classe, Pauillac - In Bond</v>
      </c>
      <c r="D79" s="32">
        <v>360</v>
      </c>
      <c r="E79" s="33">
        <v>400</v>
      </c>
      <c r="K79" s="20" t="s">
        <v>58</v>
      </c>
      <c r="L79" t="s">
        <v>618</v>
      </c>
    </row>
    <row r="80" spans="1:12" s="6" customFormat="1" ht="12" customHeight="1" x14ac:dyDescent="0.25">
      <c r="A80" s="13">
        <v>78</v>
      </c>
      <c r="B80" s="13">
        <v>2017</v>
      </c>
      <c r="C80" s="36" t="str">
        <f t="shared" si="1"/>
        <v>Chateau Calon Segur 3eme Cru Classe, Saint-Estephe - In Bond</v>
      </c>
      <c r="D80" s="32">
        <v>280</v>
      </c>
      <c r="E80" s="33">
        <v>360</v>
      </c>
      <c r="K80" s="20" t="s">
        <v>57</v>
      </c>
      <c r="L80" t="s">
        <v>619</v>
      </c>
    </row>
    <row r="81" spans="1:12" s="6" customFormat="1" ht="12" customHeight="1" x14ac:dyDescent="0.25">
      <c r="A81" s="13">
        <v>79</v>
      </c>
      <c r="B81" s="13">
        <v>2017</v>
      </c>
      <c r="C81" s="36" t="str">
        <f t="shared" si="1"/>
        <v>Chateau Calon Segur 3eme Cru Classe, Saint-Estephe - In Bond</v>
      </c>
      <c r="D81" s="32">
        <v>280</v>
      </c>
      <c r="E81" s="33">
        <v>360</v>
      </c>
      <c r="K81" s="20" t="s">
        <v>57</v>
      </c>
      <c r="L81" t="s">
        <v>620</v>
      </c>
    </row>
    <row r="82" spans="1:12" s="6" customFormat="1" ht="12" customHeight="1" x14ac:dyDescent="0.25">
      <c r="A82" s="13">
        <v>80</v>
      </c>
      <c r="B82" s="13">
        <v>2017</v>
      </c>
      <c r="C82" s="36" t="str">
        <f t="shared" si="1"/>
        <v>Chateau Calon Segur 3eme Cru Classe, Saint-Estephe - In Bond</v>
      </c>
      <c r="D82" s="32">
        <v>280</v>
      </c>
      <c r="E82" s="33">
        <v>360</v>
      </c>
      <c r="K82" s="20" t="s">
        <v>57</v>
      </c>
      <c r="L82" t="s">
        <v>621</v>
      </c>
    </row>
    <row r="83" spans="1:12" s="6" customFormat="1" ht="12" customHeight="1" x14ac:dyDescent="0.25">
      <c r="A83" s="13">
        <v>81</v>
      </c>
      <c r="B83" s="13">
        <v>2017</v>
      </c>
      <c r="C83" s="36" t="str">
        <f t="shared" si="1"/>
        <v>Aromes de Pavie, Saint-Emilion Grand Cru - In Bond</v>
      </c>
      <c r="D83" s="32">
        <v>280</v>
      </c>
      <c r="E83" s="33">
        <v>340</v>
      </c>
      <c r="K83" s="20" t="s">
        <v>186</v>
      </c>
      <c r="L83" t="s">
        <v>622</v>
      </c>
    </row>
    <row r="84" spans="1:12" s="6" customFormat="1" ht="12" customHeight="1" x14ac:dyDescent="0.25">
      <c r="A84" s="13">
        <v>82</v>
      </c>
      <c r="B84" s="13">
        <v>2018</v>
      </c>
      <c r="C84" s="36" t="str">
        <f t="shared" si="1"/>
        <v>Domaine de Chevalier Cru Classe, Pessac-Leognan - In Bond</v>
      </c>
      <c r="D84" s="32">
        <v>480</v>
      </c>
      <c r="E84" s="33">
        <v>560</v>
      </c>
      <c r="K84" s="20" t="s">
        <v>62</v>
      </c>
      <c r="L84" t="s">
        <v>623</v>
      </c>
    </row>
    <row r="85" spans="1:12" s="6" customFormat="1" ht="12" customHeight="1" x14ac:dyDescent="0.25">
      <c r="A85" s="13">
        <v>83</v>
      </c>
      <c r="B85" s="13">
        <v>2018</v>
      </c>
      <c r="C85" s="36" t="str">
        <f t="shared" si="1"/>
        <v>Chateau Ausone, Saint-Emilion Grand Cru - In Bond</v>
      </c>
      <c r="D85" s="32">
        <v>1900</v>
      </c>
      <c r="E85" s="33">
        <v>2350</v>
      </c>
      <c r="K85" s="20" t="s">
        <v>187</v>
      </c>
      <c r="L85" t="s">
        <v>624</v>
      </c>
    </row>
    <row r="86" spans="1:12" s="6" customFormat="1" ht="12" customHeight="1" x14ac:dyDescent="0.25">
      <c r="A86" s="13">
        <v>84</v>
      </c>
      <c r="B86" s="13">
        <v>2019</v>
      </c>
      <c r="C86" s="36" t="str">
        <f t="shared" si="1"/>
        <v>Chateau Mouton Rothschild Premier Cru Classe, Pauillac - In Bond</v>
      </c>
      <c r="D86" s="32">
        <v>1400</v>
      </c>
      <c r="E86" s="33">
        <v>1800</v>
      </c>
      <c r="K86" s="20" t="s">
        <v>60</v>
      </c>
      <c r="L86" t="s">
        <v>625</v>
      </c>
    </row>
    <row r="87" spans="1:12" s="6" customFormat="1" ht="12" customHeight="1" x14ac:dyDescent="0.25">
      <c r="A87" s="13">
        <v>85</v>
      </c>
      <c r="B87" s="13">
        <v>2019</v>
      </c>
      <c r="C87" s="36" t="str">
        <f t="shared" si="1"/>
        <v>Chateau Leoville Barton 2eme Cru Classe, Saint-Julien - In Bond</v>
      </c>
      <c r="D87" s="32">
        <v>280</v>
      </c>
      <c r="E87" s="33">
        <v>320</v>
      </c>
      <c r="K87" s="20" t="s">
        <v>61</v>
      </c>
      <c r="L87" t="s">
        <v>626</v>
      </c>
    </row>
    <row r="88" spans="1:12" s="6" customFormat="1" ht="12" customHeight="1" x14ac:dyDescent="0.25">
      <c r="A88" s="13">
        <v>86</v>
      </c>
      <c r="B88" s="13">
        <v>2019</v>
      </c>
      <c r="C88" s="36" t="str">
        <f t="shared" si="1"/>
        <v>Chateau Leoville Barton 2eme Cru Classe, Saint-Julien - In Bond</v>
      </c>
      <c r="D88" s="32">
        <v>280</v>
      </c>
      <c r="E88" s="33">
        <v>320</v>
      </c>
      <c r="K88" s="20" t="s">
        <v>61</v>
      </c>
      <c r="L88" t="s">
        <v>627</v>
      </c>
    </row>
    <row r="89" spans="1:12" s="6" customFormat="1" ht="12" customHeight="1" x14ac:dyDescent="0.25">
      <c r="A89" s="13">
        <v>87</v>
      </c>
      <c r="B89" s="13">
        <v>2019</v>
      </c>
      <c r="C89" s="36" t="str">
        <f t="shared" si="1"/>
        <v>Chateau Siran, Margaux - In Bond</v>
      </c>
      <c r="D89" s="32">
        <v>220</v>
      </c>
      <c r="E89" s="33">
        <v>260</v>
      </c>
      <c r="K89" s="20" t="s">
        <v>63</v>
      </c>
      <c r="L89" t="s">
        <v>628</v>
      </c>
    </row>
    <row r="90" spans="1:12" s="6" customFormat="1" ht="12" customHeight="1" x14ac:dyDescent="0.25">
      <c r="A90" s="13">
        <v>88</v>
      </c>
      <c r="B90" s="13">
        <v>2019</v>
      </c>
      <c r="C90" s="36" t="str">
        <f t="shared" si="1"/>
        <v>Chateau Siran, Margaux - In Bond</v>
      </c>
      <c r="D90" s="32">
        <v>220</v>
      </c>
      <c r="E90" s="33">
        <v>260</v>
      </c>
      <c r="K90" s="20" t="s">
        <v>63</v>
      </c>
      <c r="L90" t="s">
        <v>629</v>
      </c>
    </row>
    <row r="91" spans="1:12" s="6" customFormat="1" ht="12" customHeight="1" x14ac:dyDescent="0.25">
      <c r="A91" s="13">
        <v>89</v>
      </c>
      <c r="B91" s="13">
        <v>2019</v>
      </c>
      <c r="C91" s="36" t="str">
        <f t="shared" si="1"/>
        <v>Chateau Fombrauge Grand Cru Classe, Saint-Emilion Grand Cru - In Bond</v>
      </c>
      <c r="D91" s="32">
        <v>190</v>
      </c>
      <c r="E91" s="33">
        <v>240</v>
      </c>
      <c r="K91" s="20" t="s">
        <v>65</v>
      </c>
      <c r="L91" t="s">
        <v>630</v>
      </c>
    </row>
    <row r="92" spans="1:12" s="6" customFormat="1" ht="12" customHeight="1" x14ac:dyDescent="0.25">
      <c r="A92" s="13">
        <v>90</v>
      </c>
      <c r="B92" s="13">
        <v>2020</v>
      </c>
      <c r="C92" s="36" t="str">
        <f t="shared" si="1"/>
        <v>Chateau L'Evangile, Pomerol - In Bond</v>
      </c>
      <c r="D92" s="32">
        <v>360</v>
      </c>
      <c r="E92" s="33">
        <v>460</v>
      </c>
      <c r="K92" s="20" t="s">
        <v>188</v>
      </c>
      <c r="L92" t="s">
        <v>631</v>
      </c>
    </row>
    <row r="93" spans="1:12" s="6" customFormat="1" ht="12" customHeight="1" x14ac:dyDescent="0.25">
      <c r="A93" s="13">
        <v>91</v>
      </c>
      <c r="B93" s="13" t="s">
        <v>29</v>
      </c>
      <c r="C93" s="36" t="str">
        <f t="shared" si="1"/>
        <v>1976/1990 A Fine Pair of Pauillac</v>
      </c>
      <c r="D93" s="32">
        <v>100</v>
      </c>
      <c r="E93" s="33">
        <v>150</v>
      </c>
      <c r="K93" s="20" t="s">
        <v>189</v>
      </c>
      <c r="L93" t="s">
        <v>632</v>
      </c>
    </row>
    <row r="94" spans="1:12" s="6" customFormat="1" ht="12" customHeight="1" x14ac:dyDescent="0.25">
      <c r="A94" s="13">
        <v>92</v>
      </c>
      <c r="B94" s="13" t="s">
        <v>29</v>
      </c>
      <c r="C94" s="36" t="str">
        <f t="shared" si="1"/>
        <v>1985/2002 Mixed Lot of Chateau Ausone &amp; Chateau Fonbel</v>
      </c>
      <c r="D94" s="32">
        <v>150</v>
      </c>
      <c r="E94" s="33">
        <v>250</v>
      </c>
      <c r="K94" s="20" t="s">
        <v>190</v>
      </c>
      <c r="L94" t="s">
        <v>633</v>
      </c>
    </row>
    <row r="95" spans="1:12" s="6" customFormat="1" ht="12" customHeight="1" x14ac:dyDescent="0.25">
      <c r="A95" s="13">
        <v>93</v>
      </c>
      <c r="B95" s="13" t="s">
        <v>29</v>
      </c>
      <c r="C95" s="36" t="str">
        <f t="shared" si="1"/>
        <v>1995/1999 Ducru-Beaucaillou 2eme Cru Classe, Saint-Julien</v>
      </c>
      <c r="D95" s="32">
        <v>240</v>
      </c>
      <c r="E95" s="33">
        <v>320</v>
      </c>
      <c r="K95" s="20" t="s">
        <v>191</v>
      </c>
      <c r="L95" t="s">
        <v>634</v>
      </c>
    </row>
    <row r="96" spans="1:12" s="6" customFormat="1" ht="12" customHeight="1" x14ac:dyDescent="0.25">
      <c r="A96" s="13">
        <v>94</v>
      </c>
      <c r="B96" s="13" t="s">
        <v>29</v>
      </c>
      <c r="C96" s="36" t="str">
        <f t="shared" si="1"/>
        <v>2013/2016 Mixed Lot from Pomerol</v>
      </c>
      <c r="D96" s="32">
        <v>200</v>
      </c>
      <c r="E96" s="33">
        <v>300</v>
      </c>
      <c r="K96" s="20" t="s">
        <v>192</v>
      </c>
      <c r="L96" t="s">
        <v>635</v>
      </c>
    </row>
    <row r="97" spans="1:12" s="6" customFormat="1" ht="12" customHeight="1" x14ac:dyDescent="0.25">
      <c r="A97" s="13">
        <v>95</v>
      </c>
      <c r="B97" s="13" t="s">
        <v>29</v>
      </c>
      <c r="C97" s="36" t="str">
        <f t="shared" si="1"/>
        <v>2014/2018 Chateau d'Angludet, Margaux</v>
      </c>
      <c r="D97" s="32">
        <v>180</v>
      </c>
      <c r="E97" s="33">
        <v>240</v>
      </c>
      <c r="K97" s="20" t="s">
        <v>193</v>
      </c>
      <c r="L97" t="s">
        <v>636</v>
      </c>
    </row>
    <row r="98" spans="1:12" s="6" customFormat="1" ht="12" customHeight="1" x14ac:dyDescent="0.25">
      <c r="A98" s="13">
        <v>96</v>
      </c>
      <c r="B98" s="13" t="s">
        <v>29</v>
      </c>
      <c r="C98" s="36" t="str">
        <f t="shared" si="1"/>
        <v>2016/2018 Mixed Lot from Pomerol</v>
      </c>
      <c r="D98" s="32">
        <v>140</v>
      </c>
      <c r="E98" s="33">
        <v>180</v>
      </c>
      <c r="K98" s="20" t="s">
        <v>194</v>
      </c>
      <c r="L98" t="s">
        <v>637</v>
      </c>
    </row>
    <row r="99" spans="1:12" s="6" customFormat="1" ht="12" customHeight="1" x14ac:dyDescent="0.25">
      <c r="A99" s="13">
        <v>97</v>
      </c>
      <c r="B99" s="13" t="s">
        <v>29</v>
      </c>
      <c r="C99" s="36" t="str">
        <f t="shared" si="1"/>
        <v>2019/2021 Mixed Lot of Chateau d'Angludet, Margaux</v>
      </c>
      <c r="D99" s="32">
        <v>200</v>
      </c>
      <c r="E99" s="33">
        <v>300</v>
      </c>
      <c r="K99" s="20" t="s">
        <v>195</v>
      </c>
      <c r="L99" t="s">
        <v>638</v>
      </c>
    </row>
    <row r="100" spans="1:12" s="6" customFormat="1" ht="12" customHeight="1" x14ac:dyDescent="0.25">
      <c r="A100" s="13">
        <v>98</v>
      </c>
      <c r="B100" s="13">
        <v>2015</v>
      </c>
      <c r="C100" s="36" t="str">
        <f t="shared" si="1"/>
        <v>Chateau Puygueraud, Francs-Cotes de Bordeaux</v>
      </c>
      <c r="D100" s="32">
        <v>140</v>
      </c>
      <c r="E100" s="33">
        <v>160</v>
      </c>
      <c r="K100" s="20" t="s">
        <v>196</v>
      </c>
      <c r="L100" t="s">
        <v>639</v>
      </c>
    </row>
    <row r="101" spans="1:12" s="6" customFormat="1" ht="12" customHeight="1" x14ac:dyDescent="0.25">
      <c r="A101" s="13">
        <v>99</v>
      </c>
      <c r="B101" s="13" t="s">
        <v>29</v>
      </c>
      <c r="C101" s="36" t="str">
        <f t="shared" si="1"/>
        <v>1971/1983 Mixed Lot from Saint-Julien</v>
      </c>
      <c r="D101" s="32">
        <v>150</v>
      </c>
      <c r="E101" s="33">
        <v>200</v>
      </c>
      <c r="K101" s="20" t="s">
        <v>197</v>
      </c>
      <c r="L101" t="s">
        <v>640</v>
      </c>
    </row>
    <row r="102" spans="1:12" s="6" customFormat="1" ht="12" customHeight="1" x14ac:dyDescent="0.25">
      <c r="A102" s="13">
        <v>100</v>
      </c>
      <c r="B102" s="13" t="s">
        <v>29</v>
      </c>
      <c r="C102" s="36" t="str">
        <f t="shared" si="1"/>
        <v>1982/2000 Mixed Lot from Bordeaux</v>
      </c>
      <c r="D102" s="32">
        <v>380</v>
      </c>
      <c r="E102" s="33">
        <v>540</v>
      </c>
      <c r="K102" s="20" t="s">
        <v>198</v>
      </c>
      <c r="L102" t="s">
        <v>641</v>
      </c>
    </row>
    <row r="103" spans="1:12" s="6" customFormat="1" ht="12" customHeight="1" x14ac:dyDescent="0.25">
      <c r="A103" s="13">
        <v>101</v>
      </c>
      <c r="B103" s="13" t="s">
        <v>29</v>
      </c>
      <c r="C103" s="36" t="str">
        <f t="shared" si="1"/>
        <v>1983/2014 Mixed Lot of Bordeaux</v>
      </c>
      <c r="D103" s="32">
        <v>300</v>
      </c>
      <c r="E103" s="33">
        <v>400</v>
      </c>
      <c r="K103" s="20" t="s">
        <v>199</v>
      </c>
      <c r="L103" t="s">
        <v>642</v>
      </c>
    </row>
    <row r="104" spans="1:12" s="6" customFormat="1" ht="12" customHeight="1" x14ac:dyDescent="0.25">
      <c r="A104" s="13">
        <v>102</v>
      </c>
      <c r="B104" s="13">
        <v>1979</v>
      </c>
      <c r="C104" s="36" t="str">
        <f t="shared" si="1"/>
        <v>Dujac, Morey-Saint-Denis</v>
      </c>
      <c r="D104" s="32">
        <v>80</v>
      </c>
      <c r="E104" s="33">
        <v>150</v>
      </c>
      <c r="K104" s="20" t="s">
        <v>200</v>
      </c>
      <c r="L104" t="s">
        <v>643</v>
      </c>
    </row>
    <row r="105" spans="1:12" s="6" customFormat="1" ht="12" customHeight="1" x14ac:dyDescent="0.25">
      <c r="A105" s="13">
        <v>103</v>
      </c>
      <c r="B105" s="13">
        <v>1987</v>
      </c>
      <c r="C105" s="36" t="str">
        <f t="shared" si="1"/>
        <v>Domaine Georges Roumier, Chambolle-Musigny</v>
      </c>
      <c r="D105" s="32">
        <v>180</v>
      </c>
      <c r="E105" s="33">
        <v>280</v>
      </c>
      <c r="K105" s="20" t="s">
        <v>201</v>
      </c>
      <c r="L105" t="s">
        <v>644</v>
      </c>
    </row>
    <row r="106" spans="1:12" s="6" customFormat="1" ht="12" customHeight="1" x14ac:dyDescent="0.25">
      <c r="A106" s="13">
        <v>104</v>
      </c>
      <c r="B106" s="13">
        <v>2009</v>
      </c>
      <c r="C106" s="36" t="str">
        <f t="shared" si="1"/>
        <v>Aleth Girardin, Mixed Premier Cru Pommard</v>
      </c>
      <c r="D106" s="32">
        <v>480</v>
      </c>
      <c r="E106" s="33">
        <v>650</v>
      </c>
      <c r="K106" s="20" t="s">
        <v>202</v>
      </c>
      <c r="L106" t="s">
        <v>645</v>
      </c>
    </row>
    <row r="107" spans="1:12" s="6" customFormat="1" ht="12" customHeight="1" x14ac:dyDescent="0.25">
      <c r="A107" s="13">
        <v>105</v>
      </c>
      <c r="B107" s="13">
        <v>2010</v>
      </c>
      <c r="C107" s="36" t="str">
        <f t="shared" si="1"/>
        <v>Aleth Girardin, Pommard Premier Cru, Les Rugiens Bas</v>
      </c>
      <c r="D107" s="32">
        <v>480</v>
      </c>
      <c r="E107" s="33">
        <v>650</v>
      </c>
      <c r="K107" s="20" t="s">
        <v>69</v>
      </c>
      <c r="L107" t="s">
        <v>646</v>
      </c>
    </row>
    <row r="108" spans="1:12" s="6" customFormat="1" ht="12" customHeight="1" x14ac:dyDescent="0.25">
      <c r="A108" s="13">
        <v>106</v>
      </c>
      <c r="B108" s="13">
        <v>2011</v>
      </c>
      <c r="C108" s="36" t="str">
        <f t="shared" si="1"/>
        <v>Maison Jessiaume, Chambertin Grand Cru - In Bond</v>
      </c>
      <c r="D108" s="32">
        <v>280</v>
      </c>
      <c r="E108" s="33">
        <v>360</v>
      </c>
      <c r="K108" s="20" t="s">
        <v>71</v>
      </c>
      <c r="L108" t="s">
        <v>647</v>
      </c>
    </row>
    <row r="109" spans="1:12" s="6" customFormat="1" ht="12" customHeight="1" x14ac:dyDescent="0.25">
      <c r="A109" s="13">
        <v>107</v>
      </c>
      <c r="B109" s="13">
        <v>2011</v>
      </c>
      <c r="C109" s="36" t="str">
        <f t="shared" si="1"/>
        <v>Hospice de Beaune (Faiveley), Beaune Premier Cru, Cuvee Guigone de Salins</v>
      </c>
      <c r="D109" s="32">
        <v>300</v>
      </c>
      <c r="E109" s="33">
        <v>500</v>
      </c>
      <c r="K109" s="20" t="s">
        <v>203</v>
      </c>
      <c r="L109" t="s">
        <v>648</v>
      </c>
    </row>
    <row r="110" spans="1:12" s="6" customFormat="1" ht="12" customHeight="1" x14ac:dyDescent="0.25">
      <c r="A110" s="13">
        <v>108</v>
      </c>
      <c r="B110" s="13">
        <v>2011</v>
      </c>
      <c r="C110" s="36" t="str">
        <f t="shared" si="1"/>
        <v>Aleth Girardin, Pommard Premier Cru, Les Rugiens Bas</v>
      </c>
      <c r="D110" s="32">
        <v>400</v>
      </c>
      <c r="E110" s="33">
        <v>600</v>
      </c>
      <c r="K110" s="20" t="s">
        <v>69</v>
      </c>
      <c r="L110" t="s">
        <v>649</v>
      </c>
    </row>
    <row r="111" spans="1:12" s="6" customFormat="1" ht="12" customHeight="1" x14ac:dyDescent="0.25">
      <c r="A111" s="13">
        <v>109</v>
      </c>
      <c r="B111" s="13">
        <v>2011</v>
      </c>
      <c r="C111" s="36" t="str">
        <f t="shared" si="1"/>
        <v>Paul Pillot, Bourgogne, Rouge - In Bond</v>
      </c>
      <c r="D111" s="32">
        <v>130</v>
      </c>
      <c r="E111" s="33">
        <v>180</v>
      </c>
      <c r="K111" s="20" t="s">
        <v>204</v>
      </c>
      <c r="L111" t="s">
        <v>650</v>
      </c>
    </row>
    <row r="112" spans="1:12" s="6" customFormat="1" ht="12" customHeight="1" x14ac:dyDescent="0.25">
      <c r="A112" s="13">
        <v>110</v>
      </c>
      <c r="B112" s="13">
        <v>2011</v>
      </c>
      <c r="C112" s="36" t="str">
        <f t="shared" si="1"/>
        <v>Paul Pillot, Bourgogne, Rouge - In Bond</v>
      </c>
      <c r="D112" s="32">
        <v>130</v>
      </c>
      <c r="E112" s="33">
        <v>180</v>
      </c>
      <c r="K112" s="20" t="s">
        <v>204</v>
      </c>
      <c r="L112" t="s">
        <v>651</v>
      </c>
    </row>
    <row r="113" spans="1:12" s="6" customFormat="1" ht="12" customHeight="1" x14ac:dyDescent="0.25">
      <c r="A113" s="13">
        <v>111</v>
      </c>
      <c r="B113" s="13">
        <v>2012</v>
      </c>
      <c r="C113" s="36" t="str">
        <f t="shared" si="1"/>
        <v>Mugneret Gibourg, Echezeaux Grand Cru</v>
      </c>
      <c r="D113" s="32">
        <v>2400</v>
      </c>
      <c r="E113" s="33">
        <v>2800</v>
      </c>
      <c r="K113" s="20" t="s">
        <v>73</v>
      </c>
      <c r="L113" t="s">
        <v>652</v>
      </c>
    </row>
    <row r="114" spans="1:12" s="6" customFormat="1" ht="12" customHeight="1" x14ac:dyDescent="0.25">
      <c r="A114" s="13">
        <v>112</v>
      </c>
      <c r="B114" s="13">
        <v>2012</v>
      </c>
      <c r="C114" s="36" t="str">
        <f t="shared" si="1"/>
        <v>Michele et Patrice Rion, Chambolle-Musigny Premier Cru, Les Charmes</v>
      </c>
      <c r="D114" s="32">
        <v>560</v>
      </c>
      <c r="E114" s="33">
        <v>650</v>
      </c>
      <c r="K114" s="20" t="s">
        <v>76</v>
      </c>
      <c r="L114" t="s">
        <v>653</v>
      </c>
    </row>
    <row r="115" spans="1:12" s="6" customFormat="1" ht="12" customHeight="1" x14ac:dyDescent="0.25">
      <c r="A115" s="13">
        <v>113</v>
      </c>
      <c r="B115" s="13">
        <v>2012</v>
      </c>
      <c r="C115" s="36" t="str">
        <f t="shared" si="1"/>
        <v>Michele et Patrice Rion, Chambolle-Musigny Premier Cru, Les Fuees</v>
      </c>
      <c r="D115" s="32">
        <v>340</v>
      </c>
      <c r="E115" s="33">
        <v>460</v>
      </c>
      <c r="K115" s="20" t="s">
        <v>83</v>
      </c>
      <c r="L115" t="s">
        <v>654</v>
      </c>
    </row>
    <row r="116" spans="1:12" s="6" customFormat="1" ht="12" customHeight="1" x14ac:dyDescent="0.25">
      <c r="A116" s="13">
        <v>114</v>
      </c>
      <c r="B116" s="13">
        <v>2012</v>
      </c>
      <c r="C116" s="36" t="str">
        <f t="shared" si="1"/>
        <v>Aleth Girardin, Pommard Premier Cru, Les Epenots</v>
      </c>
      <c r="D116" s="32">
        <v>400</v>
      </c>
      <c r="E116" s="33">
        <v>600</v>
      </c>
      <c r="K116" s="20" t="s">
        <v>78</v>
      </c>
      <c r="L116" t="s">
        <v>655</v>
      </c>
    </row>
    <row r="117" spans="1:12" s="6" customFormat="1" ht="12" customHeight="1" x14ac:dyDescent="0.25">
      <c r="A117" s="13">
        <v>115</v>
      </c>
      <c r="B117" s="13">
        <v>2012</v>
      </c>
      <c r="C117" s="36" t="str">
        <f t="shared" si="1"/>
        <v>Aleth Girardin, Pommard Premier Cru, Les Rugiens Bas</v>
      </c>
      <c r="D117" s="32">
        <v>400</v>
      </c>
      <c r="E117" s="33">
        <v>600</v>
      </c>
      <c r="K117" s="20" t="s">
        <v>69</v>
      </c>
      <c r="L117" t="s">
        <v>656</v>
      </c>
    </row>
    <row r="118" spans="1:12" s="6" customFormat="1" ht="12" customHeight="1" x14ac:dyDescent="0.25">
      <c r="A118" s="13">
        <v>116</v>
      </c>
      <c r="B118" s="13">
        <v>2012</v>
      </c>
      <c r="C118" s="36" t="str">
        <f t="shared" si="1"/>
        <v>Michele et Patrice Rion, Nuits-Saint-Georges Premier Cru, Clos Saint-Marc</v>
      </c>
      <c r="D118" s="32">
        <v>400</v>
      </c>
      <c r="E118" s="33">
        <v>500</v>
      </c>
      <c r="K118" s="20" t="s">
        <v>77</v>
      </c>
      <c r="L118" t="s">
        <v>657</v>
      </c>
    </row>
    <row r="119" spans="1:12" s="6" customFormat="1" ht="12" customHeight="1" x14ac:dyDescent="0.25">
      <c r="A119" s="13">
        <v>117</v>
      </c>
      <c r="B119" s="13">
        <v>2012</v>
      </c>
      <c r="C119" s="36" t="str">
        <f t="shared" si="1"/>
        <v>Paul Pillot, Bourgogne, Rouge - In Bond</v>
      </c>
      <c r="D119" s="32">
        <v>130</v>
      </c>
      <c r="E119" s="33">
        <v>180</v>
      </c>
      <c r="K119" s="20" t="s">
        <v>204</v>
      </c>
      <c r="L119" t="s">
        <v>658</v>
      </c>
    </row>
    <row r="120" spans="1:12" s="6" customFormat="1" ht="12" customHeight="1" x14ac:dyDescent="0.25">
      <c r="A120" s="13">
        <v>118</v>
      </c>
      <c r="B120" s="13">
        <v>2013</v>
      </c>
      <c r="C120" s="36" t="str">
        <f t="shared" si="1"/>
        <v>Charles van Canneyt, Charmes-Chambertin Grand Cru - In Bond</v>
      </c>
      <c r="D120" s="32">
        <v>600</v>
      </c>
      <c r="E120" s="33">
        <v>750</v>
      </c>
      <c r="K120" s="20" t="s">
        <v>205</v>
      </c>
      <c r="L120" t="s">
        <v>659</v>
      </c>
    </row>
    <row r="121" spans="1:12" s="6" customFormat="1" ht="12" customHeight="1" x14ac:dyDescent="0.25">
      <c r="A121" s="13">
        <v>119</v>
      </c>
      <c r="B121" s="13">
        <v>2014</v>
      </c>
      <c r="C121" s="36" t="str">
        <f t="shared" si="1"/>
        <v>Jacques-Frederic Mugnier, Bonnes Mares Grand Cru</v>
      </c>
      <c r="D121" s="32">
        <v>2500</v>
      </c>
      <c r="E121" s="33">
        <v>2800</v>
      </c>
      <c r="K121" s="20" t="s">
        <v>82</v>
      </c>
      <c r="L121" t="s">
        <v>660</v>
      </c>
    </row>
    <row r="122" spans="1:12" s="6" customFormat="1" ht="12" customHeight="1" x14ac:dyDescent="0.25">
      <c r="A122" s="13">
        <v>120</v>
      </c>
      <c r="B122" s="13">
        <v>2014</v>
      </c>
      <c r="C122" s="36" t="str">
        <f t="shared" si="1"/>
        <v>Bernard Dugat-Py, Charmes-Chambertin Grand Cru</v>
      </c>
      <c r="D122" s="32">
        <v>850</v>
      </c>
      <c r="E122" s="33">
        <v>950</v>
      </c>
      <c r="K122" s="20" t="s">
        <v>67</v>
      </c>
      <c r="L122" t="s">
        <v>661</v>
      </c>
    </row>
    <row r="123" spans="1:12" s="6" customFormat="1" ht="12" customHeight="1" x14ac:dyDescent="0.25">
      <c r="A123" s="13">
        <v>121</v>
      </c>
      <c r="B123" s="13">
        <v>2014</v>
      </c>
      <c r="C123" s="36" t="str">
        <f t="shared" si="1"/>
        <v>Bernard Dugat-Py, Mazis-Chambertin Grand Cru</v>
      </c>
      <c r="D123" s="32">
        <v>950</v>
      </c>
      <c r="E123" s="33">
        <v>1050</v>
      </c>
      <c r="K123" s="20" t="s">
        <v>79</v>
      </c>
      <c r="L123" t="s">
        <v>662</v>
      </c>
    </row>
    <row r="124" spans="1:12" s="6" customFormat="1" ht="12" customHeight="1" x14ac:dyDescent="0.25">
      <c r="A124" s="13">
        <v>122</v>
      </c>
      <c r="B124" s="13">
        <v>2014</v>
      </c>
      <c r="C124" s="36" t="str">
        <f t="shared" si="1"/>
        <v>Domaine Georges Mugneret, Clos de Vougeot Grand Cru</v>
      </c>
      <c r="D124" s="32">
        <v>2200</v>
      </c>
      <c r="E124" s="33">
        <v>2600</v>
      </c>
      <c r="K124" s="20" t="s">
        <v>80</v>
      </c>
      <c r="L124" t="s">
        <v>663</v>
      </c>
    </row>
    <row r="125" spans="1:12" s="6" customFormat="1" ht="12" customHeight="1" x14ac:dyDescent="0.25">
      <c r="A125" s="13">
        <v>123</v>
      </c>
      <c r="B125" s="13">
        <v>2014</v>
      </c>
      <c r="C125" s="36" t="str">
        <f t="shared" si="1"/>
        <v>Aleth Girardin, Pommard Premier Cru, Les Grands Epenots</v>
      </c>
      <c r="D125" s="32">
        <v>400</v>
      </c>
      <c r="E125" s="33">
        <v>600</v>
      </c>
      <c r="K125" s="20" t="s">
        <v>206</v>
      </c>
      <c r="L125" t="s">
        <v>664</v>
      </c>
    </row>
    <row r="126" spans="1:12" s="6" customFormat="1" ht="12" customHeight="1" x14ac:dyDescent="0.25">
      <c r="A126" s="13">
        <v>124</v>
      </c>
      <c r="B126" s="13">
        <v>2014</v>
      </c>
      <c r="C126" s="36" t="str">
        <f t="shared" si="1"/>
        <v>Domaine Dujac, Morey-Saint-Denis - In Bond</v>
      </c>
      <c r="D126" s="32">
        <v>280</v>
      </c>
      <c r="E126" s="33">
        <v>340</v>
      </c>
      <c r="K126" s="20" t="s">
        <v>207</v>
      </c>
      <c r="L126" t="s">
        <v>665</v>
      </c>
    </row>
    <row r="127" spans="1:12" s="6" customFormat="1" ht="12" customHeight="1" x14ac:dyDescent="0.25">
      <c r="A127" s="13">
        <v>125</v>
      </c>
      <c r="B127" s="13">
        <v>2014</v>
      </c>
      <c r="C127" s="36" t="str">
        <f t="shared" si="1"/>
        <v>Joseph Drouhin, Chorey-les-Beaune</v>
      </c>
      <c r="D127" s="32">
        <v>150</v>
      </c>
      <c r="E127" s="33">
        <v>200</v>
      </c>
      <c r="K127" s="20" t="s">
        <v>84</v>
      </c>
      <c r="L127" t="s">
        <v>666</v>
      </c>
    </row>
    <row r="128" spans="1:12" s="6" customFormat="1" ht="12" customHeight="1" x14ac:dyDescent="0.25">
      <c r="A128" s="13">
        <v>126</v>
      </c>
      <c r="B128" s="13">
        <v>2015</v>
      </c>
      <c r="C128" s="36" t="str">
        <f t="shared" si="1"/>
        <v>Domaine Denis Bachelet, Gevrey-Chambertin Premier Cru, Les Corbeaux Vieilles Vignes</v>
      </c>
      <c r="D128" s="32">
        <v>500</v>
      </c>
      <c r="E128" s="33">
        <v>650</v>
      </c>
      <c r="K128" s="20" t="s">
        <v>208</v>
      </c>
      <c r="L128" t="s">
        <v>667</v>
      </c>
    </row>
    <row r="129" spans="1:12" s="6" customFormat="1" ht="12" customHeight="1" x14ac:dyDescent="0.25">
      <c r="A129" s="13">
        <v>127</v>
      </c>
      <c r="B129" s="13">
        <v>2015</v>
      </c>
      <c r="C129" s="36" t="str">
        <f t="shared" si="1"/>
        <v>Chateau de Meursault, Bourgogne, du Chateau Pinot Noir</v>
      </c>
      <c r="D129" s="32">
        <v>150</v>
      </c>
      <c r="E129" s="33">
        <v>200</v>
      </c>
      <c r="K129" s="20" t="s">
        <v>86</v>
      </c>
      <c r="L129" t="s">
        <v>668</v>
      </c>
    </row>
    <row r="130" spans="1:12" s="6" customFormat="1" ht="12" customHeight="1" x14ac:dyDescent="0.25">
      <c r="A130" s="13">
        <v>128</v>
      </c>
      <c r="B130" s="13">
        <v>2016</v>
      </c>
      <c r="C130" s="36" t="str">
        <f t="shared" si="1"/>
        <v>2016 Laroze de Drouhin, Bourgogne, Pinot Noir</v>
      </c>
      <c r="D130" s="32">
        <v>100</v>
      </c>
      <c r="E130" s="33">
        <v>150</v>
      </c>
      <c r="K130" s="20" t="s">
        <v>209</v>
      </c>
      <c r="L130" t="s">
        <v>669</v>
      </c>
    </row>
    <row r="131" spans="1:12" s="6" customFormat="1" ht="12" customHeight="1" x14ac:dyDescent="0.25">
      <c r="A131" s="13">
        <v>129</v>
      </c>
      <c r="B131" s="13">
        <v>2016</v>
      </c>
      <c r="C131" s="36" t="str">
        <f t="shared" si="1"/>
        <v>2016 Laroze de Drouhin, Bourgogne, Pinot Noir</v>
      </c>
      <c r="D131" s="32">
        <v>100</v>
      </c>
      <c r="E131" s="33">
        <v>150</v>
      </c>
      <c r="K131" s="20" t="s">
        <v>209</v>
      </c>
      <c r="L131" t="s">
        <v>670</v>
      </c>
    </row>
    <row r="132" spans="1:12" s="6" customFormat="1" ht="12" customHeight="1" x14ac:dyDescent="0.25">
      <c r="A132" s="13">
        <v>130</v>
      </c>
      <c r="B132" s="13">
        <v>2016</v>
      </c>
      <c r="C132" s="36" t="str">
        <f t="shared" si="1"/>
        <v>Chateau de Meursault, Bourgogne, du Chateau Pinot Noir</v>
      </c>
      <c r="D132" s="32">
        <v>150</v>
      </c>
      <c r="E132" s="33">
        <v>200</v>
      </c>
      <c r="K132" s="20" t="s">
        <v>86</v>
      </c>
      <c r="L132" t="s">
        <v>671</v>
      </c>
    </row>
    <row r="133" spans="1:12" s="6" customFormat="1" ht="12" customHeight="1" x14ac:dyDescent="0.25">
      <c r="A133" s="13">
        <v>131</v>
      </c>
      <c r="B133" s="13">
        <v>2016</v>
      </c>
      <c r="C133" s="36" t="str">
        <f t="shared" si="1"/>
        <v>Chateau de Meursault, Bourgogne, du Chateau Pinot Noir</v>
      </c>
      <c r="D133" s="32">
        <v>150</v>
      </c>
      <c r="E133" s="33">
        <v>200</v>
      </c>
      <c r="K133" s="20" t="s">
        <v>86</v>
      </c>
      <c r="L133" t="s">
        <v>672</v>
      </c>
    </row>
    <row r="134" spans="1:12" s="6" customFormat="1" ht="12" customHeight="1" x14ac:dyDescent="0.25">
      <c r="A134" s="13">
        <v>132</v>
      </c>
      <c r="B134" s="13">
        <v>2017</v>
      </c>
      <c r="C134" s="36" t="str">
        <f t="shared" si="1"/>
        <v>Michel Magnien, Chambolle-Musigny Premier Cru, Les Sentiers - In Bond</v>
      </c>
      <c r="D134" s="32">
        <v>260</v>
      </c>
      <c r="E134" s="33">
        <v>320</v>
      </c>
      <c r="K134" s="20" t="s">
        <v>210</v>
      </c>
      <c r="L134" t="s">
        <v>673</v>
      </c>
    </row>
    <row r="135" spans="1:12" s="6" customFormat="1" ht="12" customHeight="1" x14ac:dyDescent="0.25">
      <c r="A135" s="13">
        <v>133</v>
      </c>
      <c r="B135" s="13">
        <v>2017</v>
      </c>
      <c r="C135" s="36" t="str">
        <f t="shared" si="1"/>
        <v>Michel Joannet, Vosne-Romanee Premier Cru, Les Suchots - In Bond</v>
      </c>
      <c r="D135" s="32">
        <v>280</v>
      </c>
      <c r="E135" s="33">
        <v>320</v>
      </c>
      <c r="K135" s="20" t="s">
        <v>211</v>
      </c>
      <c r="L135" t="s">
        <v>674</v>
      </c>
    </row>
    <row r="136" spans="1:12" s="6" customFormat="1" ht="12" customHeight="1" x14ac:dyDescent="0.25">
      <c r="A136" s="13">
        <v>134</v>
      </c>
      <c r="B136" s="13">
        <v>2017</v>
      </c>
      <c r="C136" s="36" t="str">
        <f t="shared" si="1"/>
        <v>Rebourgeon Mure, Pommard Premier Cru, Les Grands Epenots - In Bond</v>
      </c>
      <c r="D136" s="32">
        <v>270</v>
      </c>
      <c r="E136" s="33">
        <v>320</v>
      </c>
      <c r="K136" s="20" t="s">
        <v>212</v>
      </c>
      <c r="L136" t="s">
        <v>675</v>
      </c>
    </row>
    <row r="137" spans="1:12" ht="12" customHeight="1" x14ac:dyDescent="0.25">
      <c r="A137" s="13">
        <v>135</v>
      </c>
      <c r="B137" s="13">
        <v>2018</v>
      </c>
      <c r="C137" s="36" t="str">
        <f t="shared" ref="C137:C200" si="2">HYPERLINK(L137,K137)</f>
        <v>Domaine Heitz-Lochardet, Pommard Premier Cru, Les Arvelets - In Bond</v>
      </c>
      <c r="D137" s="32">
        <v>150</v>
      </c>
      <c r="E137" s="33">
        <v>200</v>
      </c>
      <c r="F137" s="7"/>
      <c r="G137" s="7"/>
      <c r="H137" s="7"/>
      <c r="I137" s="7"/>
      <c r="J137" s="7"/>
      <c r="K137" s="20" t="s">
        <v>213</v>
      </c>
      <c r="L137" t="s">
        <v>676</v>
      </c>
    </row>
    <row r="138" spans="1:12" ht="12" customHeight="1" x14ac:dyDescent="0.25">
      <c r="A138" s="13">
        <v>136</v>
      </c>
      <c r="B138" s="13">
        <v>2018</v>
      </c>
      <c r="C138" s="36" t="str">
        <f t="shared" si="2"/>
        <v>Domaine Heitz-Lochardet, Pommard Premier Cru, Les Arvelets - In Bond</v>
      </c>
      <c r="D138" s="32">
        <v>300</v>
      </c>
      <c r="E138" s="33">
        <v>400</v>
      </c>
      <c r="F138" s="7"/>
      <c r="G138" s="7"/>
      <c r="H138" s="7"/>
      <c r="I138" s="7"/>
      <c r="J138" s="7"/>
      <c r="K138" s="20" t="s">
        <v>213</v>
      </c>
      <c r="L138" t="s">
        <v>677</v>
      </c>
    </row>
    <row r="139" spans="1:12" s="6" customFormat="1" ht="12" customHeight="1" x14ac:dyDescent="0.25">
      <c r="A139" s="13">
        <v>137</v>
      </c>
      <c r="B139" s="13">
        <v>2018</v>
      </c>
      <c r="C139" s="36" t="str">
        <f t="shared" si="2"/>
        <v>Domaine de Courcel, Pommard Premier Cru, Croix Noires - In Bond</v>
      </c>
      <c r="D139" s="32">
        <v>200</v>
      </c>
      <c r="E139" s="33">
        <v>250</v>
      </c>
      <c r="K139" s="20" t="s">
        <v>214</v>
      </c>
      <c r="L139" t="s">
        <v>678</v>
      </c>
    </row>
    <row r="140" spans="1:12" s="6" customFormat="1" ht="12" customHeight="1" x14ac:dyDescent="0.25">
      <c r="A140" s="13">
        <v>138</v>
      </c>
      <c r="B140" s="13">
        <v>2018</v>
      </c>
      <c r="C140" s="36" t="str">
        <f t="shared" si="2"/>
        <v>Domaine de Courcel, Pommard Premier Cru, Croix Noires - In Bond</v>
      </c>
      <c r="D140" s="32">
        <v>200</v>
      </c>
      <c r="E140" s="33">
        <v>250</v>
      </c>
      <c r="K140" s="20" t="s">
        <v>214</v>
      </c>
      <c r="L140" t="s">
        <v>679</v>
      </c>
    </row>
    <row r="141" spans="1:12" s="6" customFormat="1" ht="12" customHeight="1" x14ac:dyDescent="0.25">
      <c r="A141" s="13">
        <v>139</v>
      </c>
      <c r="B141" s="13">
        <v>2018</v>
      </c>
      <c r="C141" s="36" t="str">
        <f t="shared" si="2"/>
        <v>Domaine de Courcel, Pommard Premier Cru, Croix Noires - In Bond</v>
      </c>
      <c r="D141" s="32">
        <v>200</v>
      </c>
      <c r="E141" s="33">
        <v>250</v>
      </c>
      <c r="K141" s="20" t="s">
        <v>214</v>
      </c>
      <c r="L141" t="s">
        <v>680</v>
      </c>
    </row>
    <row r="142" spans="1:12" s="6" customFormat="1" ht="12" customHeight="1" x14ac:dyDescent="0.25">
      <c r="A142" s="13">
        <v>140</v>
      </c>
      <c r="B142" s="13">
        <v>2019</v>
      </c>
      <c r="C142" s="36" t="str">
        <f t="shared" si="2"/>
        <v>Fernand Lecheneaut, Morey-Saint-Denis, Rouge</v>
      </c>
      <c r="D142" s="32">
        <v>130</v>
      </c>
      <c r="E142" s="33">
        <v>160</v>
      </c>
      <c r="K142" s="20" t="s">
        <v>215</v>
      </c>
      <c r="L142" t="s">
        <v>681</v>
      </c>
    </row>
    <row r="143" spans="1:12" s="6" customFormat="1" ht="12" customHeight="1" x14ac:dyDescent="0.25">
      <c r="A143" s="13">
        <v>141</v>
      </c>
      <c r="B143" s="13">
        <v>2019</v>
      </c>
      <c r="C143" s="36" t="str">
        <f t="shared" si="2"/>
        <v>Michel Noellat et Fils, Clos de Vougeot Grand Cru - In Bond</v>
      </c>
      <c r="D143" s="32">
        <v>650</v>
      </c>
      <c r="E143" s="33">
        <v>850</v>
      </c>
      <c r="K143" s="20" t="s">
        <v>216</v>
      </c>
      <c r="L143" t="s">
        <v>682</v>
      </c>
    </row>
    <row r="144" spans="1:12" s="6" customFormat="1" ht="12" customHeight="1" x14ac:dyDescent="0.25">
      <c r="A144" s="13">
        <v>142</v>
      </c>
      <c r="B144" s="13">
        <v>2019</v>
      </c>
      <c r="C144" s="36" t="str">
        <f t="shared" si="2"/>
        <v>Domaine Lignier-Michelot Les Genavrieres, Morey-Saint-Denis Premier Cru - In Bond</v>
      </c>
      <c r="D144" s="32">
        <v>220</v>
      </c>
      <c r="E144" s="33">
        <v>260</v>
      </c>
      <c r="K144" s="20" t="s">
        <v>217</v>
      </c>
      <c r="L144" t="s">
        <v>683</v>
      </c>
    </row>
    <row r="145" spans="1:12" s="6" customFormat="1" ht="12" customHeight="1" x14ac:dyDescent="0.25">
      <c r="A145" s="13">
        <v>143</v>
      </c>
      <c r="B145" s="13">
        <v>2019</v>
      </c>
      <c r="C145" s="36" t="str">
        <f t="shared" si="2"/>
        <v>Domaine de Courcel, Pommard Premier Cru, Les Grands Epenots - In Bond</v>
      </c>
      <c r="D145" s="32">
        <v>300</v>
      </c>
      <c r="E145" s="33">
        <v>400</v>
      </c>
      <c r="K145" s="20" t="s">
        <v>218</v>
      </c>
      <c r="L145" t="s">
        <v>684</v>
      </c>
    </row>
    <row r="146" spans="1:12" ht="12" customHeight="1" x14ac:dyDescent="0.25">
      <c r="A146" s="13">
        <v>144</v>
      </c>
      <c r="B146" s="13">
        <v>2019</v>
      </c>
      <c r="C146" s="36" t="str">
        <f t="shared" si="2"/>
        <v>Domaine de Courcel, Pommard Premier Cru, Les Grands Epenots - In Bond</v>
      </c>
      <c r="D146" s="32">
        <v>300</v>
      </c>
      <c r="E146" s="33">
        <v>400</v>
      </c>
      <c r="F146" s="7"/>
      <c r="G146" s="7"/>
      <c r="H146" s="7"/>
      <c r="I146" s="7"/>
      <c r="J146" s="7"/>
      <c r="K146" s="20" t="s">
        <v>218</v>
      </c>
      <c r="L146" t="s">
        <v>685</v>
      </c>
    </row>
    <row r="147" spans="1:12" s="6" customFormat="1" ht="12" customHeight="1" x14ac:dyDescent="0.25">
      <c r="A147" s="13">
        <v>145</v>
      </c>
      <c r="B147" s="13">
        <v>2019</v>
      </c>
      <c r="C147" s="36" t="str">
        <f t="shared" si="2"/>
        <v>Domaine Denis Bachelet, Bourgogne, Rouge</v>
      </c>
      <c r="D147" s="32">
        <v>400</v>
      </c>
      <c r="E147" s="33">
        <v>480</v>
      </c>
      <c r="K147" s="20" t="s">
        <v>219</v>
      </c>
      <c r="L147" t="s">
        <v>686</v>
      </c>
    </row>
    <row r="148" spans="1:12" s="6" customFormat="1" ht="12" customHeight="1" x14ac:dyDescent="0.25">
      <c r="A148" s="13">
        <v>146</v>
      </c>
      <c r="B148" s="13">
        <v>2019</v>
      </c>
      <c r="C148" s="36" t="str">
        <f t="shared" si="2"/>
        <v>Domaine Denis Bachelet, Bourgogne, Rouge</v>
      </c>
      <c r="D148" s="32">
        <v>360</v>
      </c>
      <c r="E148" s="33">
        <v>440</v>
      </c>
      <c r="K148" s="20" t="s">
        <v>219</v>
      </c>
      <c r="L148" t="s">
        <v>687</v>
      </c>
    </row>
    <row r="149" spans="1:12" s="6" customFormat="1" ht="12" customHeight="1" x14ac:dyDescent="0.25">
      <c r="A149" s="13">
        <v>147</v>
      </c>
      <c r="B149" s="13">
        <v>2019</v>
      </c>
      <c r="C149" s="36" t="str">
        <f t="shared" si="2"/>
        <v>Domaine Denis Bachelet, Bourgogne, Rouge</v>
      </c>
      <c r="D149" s="32">
        <v>400</v>
      </c>
      <c r="E149" s="33">
        <v>480</v>
      </c>
      <c r="K149" s="20" t="s">
        <v>219</v>
      </c>
      <c r="L149" t="s">
        <v>688</v>
      </c>
    </row>
    <row r="150" spans="1:12" s="6" customFormat="1" ht="12" customHeight="1" x14ac:dyDescent="0.25">
      <c r="A150" s="13">
        <v>148</v>
      </c>
      <c r="B150" s="13">
        <v>2020</v>
      </c>
      <c r="C150" s="36" t="str">
        <f t="shared" si="2"/>
        <v>Domaine Louis Jadot, Bonnes Mares Grand Cru - In Bond</v>
      </c>
      <c r="D150" s="32">
        <v>650</v>
      </c>
      <c r="E150" s="33">
        <v>750</v>
      </c>
      <c r="K150" s="20" t="s">
        <v>220</v>
      </c>
      <c r="L150" t="s">
        <v>689</v>
      </c>
    </row>
    <row r="151" spans="1:12" s="6" customFormat="1" ht="12" customHeight="1" x14ac:dyDescent="0.25">
      <c r="A151" s="13">
        <v>149</v>
      </c>
      <c r="B151" s="13">
        <v>2020</v>
      </c>
      <c r="C151" s="36" t="str">
        <f t="shared" si="2"/>
        <v>Domaine Tawse, Gevrey-Chambertin Premier Cru, Champeaux - In Bond</v>
      </c>
      <c r="D151" s="32">
        <v>340</v>
      </c>
      <c r="E151" s="33">
        <v>460</v>
      </c>
      <c r="K151" s="20" t="s">
        <v>221</v>
      </c>
      <c r="L151" t="s">
        <v>690</v>
      </c>
    </row>
    <row r="152" spans="1:12" s="6" customFormat="1" ht="12" customHeight="1" x14ac:dyDescent="0.25">
      <c r="A152" s="13">
        <v>150</v>
      </c>
      <c r="B152" s="13">
        <v>2020</v>
      </c>
      <c r="C152" s="36" t="str">
        <f t="shared" si="2"/>
        <v>Thibault Liger-Belair, Chambolle-Musigny Premier Cru, Les Foucheres - In Bond</v>
      </c>
      <c r="D152" s="32">
        <v>280</v>
      </c>
      <c r="E152" s="33">
        <v>340</v>
      </c>
      <c r="K152" s="20" t="s">
        <v>222</v>
      </c>
      <c r="L152" t="s">
        <v>691</v>
      </c>
    </row>
    <row r="153" spans="1:12" s="6" customFormat="1" ht="12" customHeight="1" x14ac:dyDescent="0.25">
      <c r="A153" s="13">
        <v>151</v>
      </c>
      <c r="B153" s="13">
        <v>2020</v>
      </c>
      <c r="C153" s="36" t="str">
        <f t="shared" si="2"/>
        <v>Thibault Liger-Belair, Chambolle-Musigny Premier Cru, Les Foucheres - In Bond</v>
      </c>
      <c r="D153" s="32">
        <v>280</v>
      </c>
      <c r="E153" s="33">
        <v>340</v>
      </c>
      <c r="K153" s="20" t="s">
        <v>222</v>
      </c>
      <c r="L153" t="s">
        <v>692</v>
      </c>
    </row>
    <row r="154" spans="1:12" s="6" customFormat="1" ht="12" customHeight="1" x14ac:dyDescent="0.25">
      <c r="A154" s="13">
        <v>152</v>
      </c>
      <c r="B154" s="13">
        <v>2020</v>
      </c>
      <c r="C154" s="36" t="str">
        <f t="shared" si="2"/>
        <v>Domaine Denis Bachelet, Gevrey-Chambertin, Vieilles Vignes - In Bond</v>
      </c>
      <c r="D154" s="32">
        <v>360</v>
      </c>
      <c r="E154" s="33">
        <v>460</v>
      </c>
      <c r="K154" s="20" t="s">
        <v>91</v>
      </c>
      <c r="L154" t="s">
        <v>693</v>
      </c>
    </row>
    <row r="155" spans="1:12" s="6" customFormat="1" ht="12" customHeight="1" x14ac:dyDescent="0.25">
      <c r="A155" s="13">
        <v>153</v>
      </c>
      <c r="B155" s="13">
        <v>2020</v>
      </c>
      <c r="C155" s="36" t="str">
        <f t="shared" si="2"/>
        <v>Ballot Millot, Volnay Premier Cru, Santenots - In Bond</v>
      </c>
      <c r="D155" s="32">
        <v>190</v>
      </c>
      <c r="E155" s="33">
        <v>240</v>
      </c>
      <c r="K155" s="20" t="s">
        <v>89</v>
      </c>
      <c r="L155" t="s">
        <v>694</v>
      </c>
    </row>
    <row r="156" spans="1:12" s="6" customFormat="1" ht="12" customHeight="1" x14ac:dyDescent="0.25">
      <c r="A156" s="13">
        <v>154</v>
      </c>
      <c r="B156" s="13">
        <v>2022</v>
      </c>
      <c r="C156" s="36" t="str">
        <f t="shared" si="2"/>
        <v>Theo Dancer Roc Breia Pinot Noir, Vin de France - In Bond</v>
      </c>
      <c r="D156" s="32">
        <v>180</v>
      </c>
      <c r="E156" s="33">
        <v>240</v>
      </c>
      <c r="K156" s="20" t="s">
        <v>94</v>
      </c>
      <c r="L156" t="s">
        <v>695</v>
      </c>
    </row>
    <row r="157" spans="1:12" s="6" customFormat="1" ht="12" customHeight="1" x14ac:dyDescent="0.25">
      <c r="A157" s="13">
        <v>155</v>
      </c>
      <c r="B157" s="13" t="s">
        <v>29</v>
      </c>
      <c r="C157" s="36" t="str">
        <f t="shared" si="2"/>
        <v>1984/1997 Domaine Duroche, Gevrey-Chambertin Premier Cru</v>
      </c>
      <c r="D157" s="32">
        <v>50</v>
      </c>
      <c r="E157" s="33">
        <v>100</v>
      </c>
      <c r="K157" s="20" t="s">
        <v>223</v>
      </c>
      <c r="L157" t="s">
        <v>696</v>
      </c>
    </row>
    <row r="158" spans="1:12" s="6" customFormat="1" ht="12" customHeight="1" x14ac:dyDescent="0.25">
      <c r="A158" s="13">
        <v>156</v>
      </c>
      <c r="B158" s="13" t="s">
        <v>29</v>
      </c>
      <c r="C158" s="36" t="str">
        <f t="shared" si="2"/>
        <v>2012/2015 Michele et Patrice Rion, Chambolle-Musigny Premier Cru, Les Gruenchers</v>
      </c>
      <c r="D158" s="32">
        <v>400</v>
      </c>
      <c r="E158" s="33">
        <v>500</v>
      </c>
      <c r="K158" s="20" t="s">
        <v>224</v>
      </c>
      <c r="L158" t="s">
        <v>697</v>
      </c>
    </row>
    <row r="159" spans="1:12" s="6" customFormat="1" ht="12" customHeight="1" x14ac:dyDescent="0.25">
      <c r="A159" s="13">
        <v>157</v>
      </c>
      <c r="B159" s="13" t="s">
        <v>29</v>
      </c>
      <c r="C159" s="36" t="str">
        <f t="shared" si="2"/>
        <v>2013/2017 Mixed Lot from Domaine Sylvain Pataille</v>
      </c>
      <c r="D159" s="32">
        <v>150</v>
      </c>
      <c r="E159" s="33">
        <v>220</v>
      </c>
      <c r="K159" s="20" t="s">
        <v>225</v>
      </c>
      <c r="L159" t="s">
        <v>698</v>
      </c>
    </row>
    <row r="160" spans="1:12" s="6" customFormat="1" ht="12" customHeight="1" x14ac:dyDescent="0.25">
      <c r="A160" s="13">
        <v>158</v>
      </c>
      <c r="B160" s="13" t="s">
        <v>29</v>
      </c>
      <c r="C160" s="36" t="str">
        <f t="shared" si="2"/>
        <v>2015/2018 Domaine de Bellene, Nuits-Saint-Georges, Vieilles Vignes</v>
      </c>
      <c r="D160" s="32">
        <v>160</v>
      </c>
      <c r="E160" s="33">
        <v>220</v>
      </c>
      <c r="K160" s="20" t="s">
        <v>226</v>
      </c>
      <c r="L160" t="s">
        <v>699</v>
      </c>
    </row>
    <row r="161" spans="1:12" s="6" customFormat="1" ht="12" customHeight="1" x14ac:dyDescent="0.25">
      <c r="A161" s="13">
        <v>159</v>
      </c>
      <c r="B161" s="13" t="s">
        <v>29</v>
      </c>
      <c r="C161" s="36" t="str">
        <f t="shared" si="2"/>
        <v>2016/2020 Domaine de Bellene, Nuits-Saint-Georges, Vieilles Vignes</v>
      </c>
      <c r="D161" s="32">
        <v>160</v>
      </c>
      <c r="E161" s="33">
        <v>220</v>
      </c>
      <c r="K161" s="20" t="s">
        <v>227</v>
      </c>
      <c r="L161" t="s">
        <v>700</v>
      </c>
    </row>
    <row r="162" spans="1:12" s="6" customFormat="1" ht="12" customHeight="1" x14ac:dyDescent="0.25">
      <c r="A162" s="13">
        <v>160</v>
      </c>
      <c r="B162" s="13" t="s">
        <v>29</v>
      </c>
      <c r="C162" s="36" t="str">
        <f t="shared" si="2"/>
        <v>2017/2018 Mixed Lot of Jean-Marc Vincent, Santenay Premier Cru, Passetemps and Les Gravieres, Rouge</v>
      </c>
      <c r="D162" s="32">
        <v>180</v>
      </c>
      <c r="E162" s="33">
        <v>280</v>
      </c>
      <c r="K162" s="20" t="s">
        <v>228</v>
      </c>
      <c r="L162" t="s">
        <v>701</v>
      </c>
    </row>
    <row r="163" spans="1:12" s="6" customFormat="1" ht="12" customHeight="1" x14ac:dyDescent="0.25">
      <c r="A163" s="13">
        <v>161</v>
      </c>
      <c r="B163" s="13">
        <v>2005</v>
      </c>
      <c r="C163" s="36" t="str">
        <f t="shared" si="2"/>
        <v>Joseph Drouhin, Montrachet Grand Cru, Marquis de Laguiche - In Bond</v>
      </c>
      <c r="D163" s="32">
        <v>1500</v>
      </c>
      <c r="E163" s="33">
        <v>3500</v>
      </c>
      <c r="K163" s="20" t="s">
        <v>229</v>
      </c>
      <c r="L163" t="s">
        <v>702</v>
      </c>
    </row>
    <row r="164" spans="1:12" s="6" customFormat="1" ht="12" customHeight="1" x14ac:dyDescent="0.25">
      <c r="A164" s="13">
        <v>162</v>
      </c>
      <c r="B164" s="13">
        <v>2005</v>
      </c>
      <c r="C164" s="36" t="str">
        <f t="shared" si="2"/>
        <v>Joseph Drouhin, Montrachet Grand Cru, Marquis de Laguiche - In Bond</v>
      </c>
      <c r="D164" s="32">
        <v>1500</v>
      </c>
      <c r="E164" s="33">
        <v>3500</v>
      </c>
      <c r="K164" s="20" t="s">
        <v>229</v>
      </c>
      <c r="L164" t="s">
        <v>703</v>
      </c>
    </row>
    <row r="165" spans="1:12" s="6" customFormat="1" ht="12" customHeight="1" x14ac:dyDescent="0.25">
      <c r="A165" s="13">
        <v>163</v>
      </c>
      <c r="B165" s="13">
        <v>2006</v>
      </c>
      <c r="C165" s="36" t="str">
        <f t="shared" si="2"/>
        <v>Joseph Drouhin, Chassagne-Montrachet, Marquis de Laguiche - In Bond</v>
      </c>
      <c r="D165" s="32">
        <v>300</v>
      </c>
      <c r="E165" s="33">
        <v>500</v>
      </c>
      <c r="K165" s="20" t="s">
        <v>230</v>
      </c>
      <c r="L165" t="s">
        <v>704</v>
      </c>
    </row>
    <row r="166" spans="1:12" s="6" customFormat="1" ht="12" customHeight="1" x14ac:dyDescent="0.25">
      <c r="A166" s="13">
        <v>164</v>
      </c>
      <c r="B166" s="13">
        <v>2006</v>
      </c>
      <c r="C166" s="36" t="str">
        <f t="shared" si="2"/>
        <v>Joseph Drouhin, Chassagne-Montrachet, Marquis de Laguiche - In Bond</v>
      </c>
      <c r="D166" s="32">
        <v>300</v>
      </c>
      <c r="E166" s="33">
        <v>500</v>
      </c>
      <c r="K166" s="20" t="s">
        <v>230</v>
      </c>
      <c r="L166" t="s">
        <v>705</v>
      </c>
    </row>
    <row r="167" spans="1:12" s="6" customFormat="1" ht="12" customHeight="1" x14ac:dyDescent="0.25">
      <c r="A167" s="13">
        <v>165</v>
      </c>
      <c r="B167" s="13">
        <v>2008</v>
      </c>
      <c r="C167" s="36" t="str">
        <f t="shared" si="2"/>
        <v>Joseph Drouhin, Montrachet Grand Cru, Marquis de Laguiche - In Bond</v>
      </c>
      <c r="D167" s="32">
        <v>3200</v>
      </c>
      <c r="E167" s="33">
        <v>4200</v>
      </c>
      <c r="K167" s="20" t="s">
        <v>229</v>
      </c>
      <c r="L167" t="s">
        <v>706</v>
      </c>
    </row>
    <row r="168" spans="1:12" s="6" customFormat="1" ht="12" customHeight="1" x14ac:dyDescent="0.25">
      <c r="A168" s="13">
        <v>166</v>
      </c>
      <c r="B168" s="13">
        <v>2010</v>
      </c>
      <c r="C168" s="36" t="str">
        <f t="shared" si="2"/>
        <v>Maison Louis Jadot, Batard-Montrachet Grand Cru - In Bond</v>
      </c>
      <c r="D168" s="32">
        <v>1300</v>
      </c>
      <c r="E168" s="33">
        <v>1600</v>
      </c>
      <c r="K168" s="20" t="s">
        <v>231</v>
      </c>
      <c r="L168" t="s">
        <v>707</v>
      </c>
    </row>
    <row r="169" spans="1:12" s="6" customFormat="1" ht="12" customHeight="1" x14ac:dyDescent="0.25">
      <c r="A169" s="13">
        <v>167</v>
      </c>
      <c r="B169" s="13">
        <v>2012</v>
      </c>
      <c r="C169" s="36" t="str">
        <f t="shared" si="2"/>
        <v>Bernard Defaix, Chablis Premier Cru, Cote de Lechet - In Bond</v>
      </c>
      <c r="D169" s="32">
        <v>220</v>
      </c>
      <c r="E169" s="33">
        <v>280</v>
      </c>
      <c r="K169" s="20" t="s">
        <v>232</v>
      </c>
      <c r="L169" t="s">
        <v>708</v>
      </c>
    </row>
    <row r="170" spans="1:12" s="6" customFormat="1" ht="12" customHeight="1" x14ac:dyDescent="0.25">
      <c r="A170" s="13">
        <v>168</v>
      </c>
      <c r="B170" s="13">
        <v>2012</v>
      </c>
      <c r="C170" s="36" t="str">
        <f t="shared" si="2"/>
        <v>Bernard Defaix, Chablis Premier Cru, Cote de Lechet - In Bond</v>
      </c>
      <c r="D170" s="32">
        <v>220</v>
      </c>
      <c r="E170" s="33">
        <v>280</v>
      </c>
      <c r="K170" s="20" t="s">
        <v>232</v>
      </c>
      <c r="L170" t="s">
        <v>709</v>
      </c>
    </row>
    <row r="171" spans="1:12" s="6" customFormat="1" ht="12" customHeight="1" x14ac:dyDescent="0.25">
      <c r="A171" s="13">
        <v>169</v>
      </c>
      <c r="B171" s="13">
        <v>2012</v>
      </c>
      <c r="C171" s="36" t="str">
        <f t="shared" si="2"/>
        <v>Arnaud Tessier, Meursault Premier Cru, Charmes Dessus - In Bond</v>
      </c>
      <c r="D171" s="32">
        <v>180</v>
      </c>
      <c r="E171" s="33">
        <v>250</v>
      </c>
      <c r="K171" s="20" t="s">
        <v>233</v>
      </c>
      <c r="L171" t="s">
        <v>710</v>
      </c>
    </row>
    <row r="172" spans="1:12" s="6" customFormat="1" ht="12" customHeight="1" x14ac:dyDescent="0.25">
      <c r="A172" s="13">
        <v>170</v>
      </c>
      <c r="B172" s="13">
        <v>2012</v>
      </c>
      <c r="C172" s="36" t="str">
        <f t="shared" si="2"/>
        <v>Ballot Millot, Meursault Premier Cru, Genevrieres - In Bond</v>
      </c>
      <c r="D172" s="32">
        <v>600</v>
      </c>
      <c r="E172" s="33">
        <v>800</v>
      </c>
      <c r="K172" s="20" t="s">
        <v>234</v>
      </c>
      <c r="L172" t="s">
        <v>711</v>
      </c>
    </row>
    <row r="173" spans="1:12" s="6" customFormat="1" ht="12" customHeight="1" x14ac:dyDescent="0.25">
      <c r="A173" s="13">
        <v>171</v>
      </c>
      <c r="B173" s="13">
        <v>2012</v>
      </c>
      <c r="C173" s="36" t="str">
        <f t="shared" si="2"/>
        <v>Pernot Belicard, Meursault Premier Cru, Perrieres Blanc - In Bond</v>
      </c>
      <c r="D173" s="32">
        <v>180</v>
      </c>
      <c r="E173" s="33">
        <v>250</v>
      </c>
      <c r="K173" s="20" t="s">
        <v>235</v>
      </c>
      <c r="L173" t="s">
        <v>712</v>
      </c>
    </row>
    <row r="174" spans="1:12" s="6" customFormat="1" ht="12" customHeight="1" x14ac:dyDescent="0.25">
      <c r="A174" s="13">
        <v>172</v>
      </c>
      <c r="B174" s="13">
        <v>2012</v>
      </c>
      <c r="C174" s="36" t="str">
        <f t="shared" si="2"/>
        <v>Philippe Colin, Chassagne-Montrachet, Blanc - In Bond</v>
      </c>
      <c r="D174" s="32">
        <v>240</v>
      </c>
      <c r="E174" s="33">
        <v>340</v>
      </c>
      <c r="K174" s="20" t="s">
        <v>236</v>
      </c>
      <c r="L174" t="s">
        <v>713</v>
      </c>
    </row>
    <row r="175" spans="1:12" s="6" customFormat="1" ht="12" customHeight="1" x14ac:dyDescent="0.25">
      <c r="A175" s="13">
        <v>173</v>
      </c>
      <c r="B175" s="13">
        <v>2013</v>
      </c>
      <c r="C175" s="36" t="str">
        <f t="shared" si="2"/>
        <v>Domaine Roulot, Meursault Premier Cru, Les Boucheres</v>
      </c>
      <c r="D175" s="32">
        <v>900</v>
      </c>
      <c r="E175" s="33">
        <v>1300</v>
      </c>
      <c r="K175" s="20" t="s">
        <v>96</v>
      </c>
      <c r="L175" t="s">
        <v>714</v>
      </c>
    </row>
    <row r="176" spans="1:12" s="6" customFormat="1" ht="12" customHeight="1" x14ac:dyDescent="0.25">
      <c r="A176" s="13">
        <v>174</v>
      </c>
      <c r="B176" s="13">
        <v>2015</v>
      </c>
      <c r="C176" s="36" t="str">
        <f t="shared" si="2"/>
        <v>Domaine William Fevre, Chablis Grand Cru, Les Clos</v>
      </c>
      <c r="D176" s="32">
        <v>380</v>
      </c>
      <c r="E176" s="33">
        <v>460</v>
      </c>
      <c r="K176" s="20" t="s">
        <v>237</v>
      </c>
      <c r="L176" t="s">
        <v>715</v>
      </c>
    </row>
    <row r="177" spans="1:12" s="6" customFormat="1" ht="12" customHeight="1" x14ac:dyDescent="0.25">
      <c r="A177" s="13">
        <v>175</v>
      </c>
      <c r="B177" s="13">
        <v>2016</v>
      </c>
      <c r="C177" s="36" t="str">
        <f t="shared" si="2"/>
        <v>Domaine William Fevre, Chablis Grand Cru, Les Clos</v>
      </c>
      <c r="D177" s="32">
        <v>380</v>
      </c>
      <c r="E177" s="33">
        <v>460</v>
      </c>
      <c r="K177" s="20" t="s">
        <v>237</v>
      </c>
      <c r="L177" t="s">
        <v>716</v>
      </c>
    </row>
    <row r="178" spans="1:12" s="6" customFormat="1" ht="12" customHeight="1" x14ac:dyDescent="0.25">
      <c r="A178" s="13">
        <v>176</v>
      </c>
      <c r="B178" s="13">
        <v>2016</v>
      </c>
      <c r="C178" s="36" t="str">
        <f t="shared" si="2"/>
        <v>Pierre-Yves Colin-Morey, Rully, Les Cailloux</v>
      </c>
      <c r="D178" s="32">
        <v>60</v>
      </c>
      <c r="E178" s="33">
        <v>90</v>
      </c>
      <c r="K178" s="20" t="s">
        <v>238</v>
      </c>
      <c r="L178" t="s">
        <v>717</v>
      </c>
    </row>
    <row r="179" spans="1:12" s="6" customFormat="1" ht="12" customHeight="1" x14ac:dyDescent="0.25">
      <c r="A179" s="13">
        <v>177</v>
      </c>
      <c r="B179" s="13">
        <v>2018</v>
      </c>
      <c r="C179" s="36" t="str">
        <f t="shared" si="2"/>
        <v>Chateau de Meursault, Meursault Premier Cru, Charmes Dessus</v>
      </c>
      <c r="D179" s="32">
        <v>300</v>
      </c>
      <c r="E179" s="33">
        <v>380</v>
      </c>
      <c r="K179" s="20" t="s">
        <v>239</v>
      </c>
      <c r="L179" t="s">
        <v>718</v>
      </c>
    </row>
    <row r="180" spans="1:12" s="6" customFormat="1" ht="12" customHeight="1" x14ac:dyDescent="0.25">
      <c r="A180" s="13">
        <v>178</v>
      </c>
      <c r="B180" s="13">
        <v>2018</v>
      </c>
      <c r="C180" s="36" t="str">
        <f t="shared" si="2"/>
        <v>Domaine du Duc de Magenta (Louis Jadot), Puligny-Montrachet Premier Cru, Clos de la Garenne</v>
      </c>
      <c r="D180" s="32">
        <v>240</v>
      </c>
      <c r="E180" s="33">
        <v>280</v>
      </c>
      <c r="K180" s="20" t="s">
        <v>240</v>
      </c>
      <c r="L180" t="s">
        <v>719</v>
      </c>
    </row>
    <row r="181" spans="1:12" s="6" customFormat="1" ht="12" customHeight="1" x14ac:dyDescent="0.25">
      <c r="A181" s="13">
        <v>179</v>
      </c>
      <c r="B181" s="13">
        <v>2019</v>
      </c>
      <c r="C181" s="36" t="str">
        <f t="shared" si="2"/>
        <v>Pierre-Yves Colin-Morey, Meursault Premier Cru, Charmes</v>
      </c>
      <c r="D181" s="32">
        <v>130</v>
      </c>
      <c r="E181" s="33">
        <v>180</v>
      </c>
      <c r="K181" s="20" t="s">
        <v>241</v>
      </c>
      <c r="L181" t="s">
        <v>720</v>
      </c>
    </row>
    <row r="182" spans="1:12" s="6" customFormat="1" ht="12" customHeight="1" x14ac:dyDescent="0.25">
      <c r="A182" s="13">
        <v>180</v>
      </c>
      <c r="B182" s="13">
        <v>2019</v>
      </c>
      <c r="C182" s="36" t="str">
        <f t="shared" si="2"/>
        <v>Henri Prudhon &amp; Fils, Saint-Aubin Premier Cru, Les Murgers des Dents de Chien</v>
      </c>
      <c r="D182" s="32">
        <v>130</v>
      </c>
      <c r="E182" s="33">
        <v>160</v>
      </c>
      <c r="K182" s="20" t="s">
        <v>242</v>
      </c>
      <c r="L182" t="s">
        <v>721</v>
      </c>
    </row>
    <row r="183" spans="1:12" s="6" customFormat="1" ht="12" customHeight="1" x14ac:dyDescent="0.25">
      <c r="A183" s="13">
        <v>181</v>
      </c>
      <c r="B183" s="13">
        <v>2019</v>
      </c>
      <c r="C183" s="36" t="str">
        <f t="shared" si="2"/>
        <v>Pierre-Yves Colin-Morey, Puligny-Montrachet Premier Cru, Les Folatieres</v>
      </c>
      <c r="D183" s="32">
        <v>130</v>
      </c>
      <c r="E183" s="33">
        <v>180</v>
      </c>
      <c r="K183" s="20" t="s">
        <v>243</v>
      </c>
      <c r="L183" t="s">
        <v>722</v>
      </c>
    </row>
    <row r="184" spans="1:12" s="6" customFormat="1" ht="12" customHeight="1" x14ac:dyDescent="0.25">
      <c r="A184" s="13">
        <v>182</v>
      </c>
      <c r="B184" s="13">
        <v>2019</v>
      </c>
      <c r="C184" s="36" t="str">
        <f t="shared" si="2"/>
        <v>Pierre-Yves Colin-Morey, Chassagne-Montrachet Premier Cru, Abbaye de Morgeot</v>
      </c>
      <c r="D184" s="32">
        <v>120</v>
      </c>
      <c r="E184" s="33">
        <v>160</v>
      </c>
      <c r="K184" s="20" t="s">
        <v>244</v>
      </c>
      <c r="L184" t="s">
        <v>723</v>
      </c>
    </row>
    <row r="185" spans="1:12" s="6" customFormat="1" ht="12" customHeight="1" x14ac:dyDescent="0.25">
      <c r="A185" s="13">
        <v>183</v>
      </c>
      <c r="B185" s="13">
        <v>2019</v>
      </c>
      <c r="C185" s="36" t="str">
        <f t="shared" si="2"/>
        <v>Domaine Coche Bizouard, Meursault, En l'Ormeau</v>
      </c>
      <c r="D185" s="32">
        <v>180</v>
      </c>
      <c r="E185" s="33">
        <v>220</v>
      </c>
      <c r="K185" s="20" t="s">
        <v>245</v>
      </c>
      <c r="L185" t="s">
        <v>724</v>
      </c>
    </row>
    <row r="186" spans="1:12" s="6" customFormat="1" ht="12" customHeight="1" x14ac:dyDescent="0.25">
      <c r="A186" s="13">
        <v>184</v>
      </c>
      <c r="B186" s="13">
        <v>2019</v>
      </c>
      <c r="C186" s="36" t="str">
        <f t="shared" si="2"/>
        <v>Agnes Paquet, Saint-Aubin, Les Perrieres - In Bond</v>
      </c>
      <c r="D186" s="32">
        <v>160</v>
      </c>
      <c r="E186" s="33">
        <v>220</v>
      </c>
      <c r="K186" s="20" t="s">
        <v>246</v>
      </c>
      <c r="L186" t="s">
        <v>725</v>
      </c>
    </row>
    <row r="187" spans="1:12" s="6" customFormat="1" ht="12" customHeight="1" x14ac:dyDescent="0.25">
      <c r="A187" s="13">
        <v>185</v>
      </c>
      <c r="B187" s="13">
        <v>2019</v>
      </c>
      <c r="C187" s="36" t="str">
        <f t="shared" si="2"/>
        <v>Rontets, Pouilly-Fuisse, Birbettes</v>
      </c>
      <c r="D187" s="32">
        <v>140</v>
      </c>
      <c r="E187" s="33">
        <v>170</v>
      </c>
      <c r="K187" s="20" t="s">
        <v>247</v>
      </c>
      <c r="L187" t="s">
        <v>726</v>
      </c>
    </row>
    <row r="188" spans="1:12" s="6" customFormat="1" ht="12" customHeight="1" x14ac:dyDescent="0.25">
      <c r="A188" s="13">
        <v>186</v>
      </c>
      <c r="B188" s="13">
        <v>2020</v>
      </c>
      <c r="C188" s="36" t="str">
        <f t="shared" si="2"/>
        <v>Daniel Dampt &amp; Fils, Chablis Premier Cru, Cote de Lechet - In Bond</v>
      </c>
      <c r="D188" s="32">
        <v>180</v>
      </c>
      <c r="E188" s="33">
        <v>240</v>
      </c>
      <c r="K188" s="20" t="s">
        <v>248</v>
      </c>
      <c r="L188" t="s">
        <v>727</v>
      </c>
    </row>
    <row r="189" spans="1:12" s="6" customFormat="1" ht="12" customHeight="1" x14ac:dyDescent="0.25">
      <c r="A189" s="13">
        <v>187</v>
      </c>
      <c r="B189" s="13">
        <v>2020</v>
      </c>
      <c r="C189" s="36" t="str">
        <f t="shared" si="2"/>
        <v>Domaine Jean Baptiste Boudier, Pernand-Vergelesses Premier Cru, Sous Fretille - In Bond</v>
      </c>
      <c r="D189" s="32">
        <v>180</v>
      </c>
      <c r="E189" s="33">
        <v>260</v>
      </c>
      <c r="K189" s="20" t="s">
        <v>249</v>
      </c>
      <c r="L189" t="s">
        <v>728</v>
      </c>
    </row>
    <row r="190" spans="1:12" s="6" customFormat="1" ht="12" customHeight="1" x14ac:dyDescent="0.25">
      <c r="A190" s="13">
        <v>188</v>
      </c>
      <c r="B190" s="13">
        <v>2020</v>
      </c>
      <c r="C190" s="36" t="str">
        <f t="shared" si="2"/>
        <v>Seguin Manuel, Beaune Premier Cru, Clos des Mouches - In Bond</v>
      </c>
      <c r="D190" s="32">
        <v>160</v>
      </c>
      <c r="E190" s="33">
        <v>240</v>
      </c>
      <c r="K190" s="20" t="s">
        <v>250</v>
      </c>
      <c r="L190" t="s">
        <v>729</v>
      </c>
    </row>
    <row r="191" spans="1:12" s="6" customFormat="1" ht="12" customHeight="1" x14ac:dyDescent="0.25">
      <c r="A191" s="13">
        <v>189</v>
      </c>
      <c r="B191" s="13">
        <v>2020</v>
      </c>
      <c r="C191" s="36" t="str">
        <f t="shared" si="2"/>
        <v>Vaudoisey-Creusefond, Meursault</v>
      </c>
      <c r="D191" s="32">
        <v>120</v>
      </c>
      <c r="E191" s="33">
        <v>170</v>
      </c>
      <c r="K191" s="20" t="s">
        <v>251</v>
      </c>
      <c r="L191" t="s">
        <v>730</v>
      </c>
    </row>
    <row r="192" spans="1:12" s="6" customFormat="1" ht="12" customHeight="1" x14ac:dyDescent="0.25">
      <c r="A192" s="13">
        <v>190</v>
      </c>
      <c r="B192" s="13">
        <v>2020</v>
      </c>
      <c r="C192" s="36" t="str">
        <f t="shared" si="2"/>
        <v>Vaudoisey-Creusefond, Meursault</v>
      </c>
      <c r="D192" s="32">
        <v>240</v>
      </c>
      <c r="E192" s="33">
        <v>320</v>
      </c>
      <c r="K192" s="20" t="s">
        <v>251</v>
      </c>
      <c r="L192" t="s">
        <v>731</v>
      </c>
    </row>
    <row r="193" spans="1:12" s="6" customFormat="1" ht="12" customHeight="1" x14ac:dyDescent="0.25">
      <c r="A193" s="13">
        <v>191</v>
      </c>
      <c r="B193" s="13">
        <v>2020</v>
      </c>
      <c r="C193" s="36" t="str">
        <f t="shared" si="2"/>
        <v>Vaudoisey-Creusefond, Meursault</v>
      </c>
      <c r="D193" s="32">
        <v>240</v>
      </c>
      <c r="E193" s="33">
        <v>320</v>
      </c>
      <c r="K193" s="20" t="s">
        <v>251</v>
      </c>
      <c r="L193" t="s">
        <v>732</v>
      </c>
    </row>
    <row r="194" spans="1:12" s="6" customFormat="1" ht="12" customHeight="1" x14ac:dyDescent="0.25">
      <c r="A194" s="13">
        <v>192</v>
      </c>
      <c r="B194" s="13">
        <v>2012</v>
      </c>
      <c r="C194" s="36" t="str">
        <f t="shared" si="2"/>
        <v>Alphonse Mellot, Sancerre, Grands Champs Rouge (Magnums) - In Bond</v>
      </c>
      <c r="D194" s="32">
        <v>300</v>
      </c>
      <c r="E194" s="33">
        <v>400</v>
      </c>
      <c r="K194" s="20" t="s">
        <v>252</v>
      </c>
      <c r="L194" t="s">
        <v>733</v>
      </c>
    </row>
    <row r="195" spans="1:12" s="6" customFormat="1" ht="12" customHeight="1" x14ac:dyDescent="0.25">
      <c r="A195" s="13">
        <v>193</v>
      </c>
      <c r="B195" s="13">
        <v>2012</v>
      </c>
      <c r="C195" s="36" t="str">
        <f t="shared" si="2"/>
        <v>Alphonse Mellot, Sancerre, Generation Xix Rouge (Magnums) - In Bond</v>
      </c>
      <c r="D195" s="32">
        <v>300</v>
      </c>
      <c r="E195" s="33">
        <v>400</v>
      </c>
      <c r="K195" s="20" t="s">
        <v>253</v>
      </c>
      <c r="L195" t="s">
        <v>734</v>
      </c>
    </row>
    <row r="196" spans="1:12" s="6" customFormat="1" ht="12" customHeight="1" x14ac:dyDescent="0.25">
      <c r="A196" s="13">
        <v>194</v>
      </c>
      <c r="B196" s="13">
        <v>2018</v>
      </c>
      <c r="C196" s="36" t="str">
        <f t="shared" si="2"/>
        <v>Claude Riffault, Sancerre, Noue Rouge - In Bond</v>
      </c>
      <c r="D196" s="32">
        <v>150</v>
      </c>
      <c r="E196" s="33">
        <v>200</v>
      </c>
      <c r="K196" s="20" t="s">
        <v>254</v>
      </c>
      <c r="L196" t="s">
        <v>735</v>
      </c>
    </row>
    <row r="197" spans="1:12" s="6" customFormat="1" ht="12" customHeight="1" x14ac:dyDescent="0.25">
      <c r="A197" s="13">
        <v>195</v>
      </c>
      <c r="B197" s="13">
        <v>2019</v>
      </c>
      <c r="C197" s="36" t="str">
        <f t="shared" si="2"/>
        <v>Francois Chidaine, Vouvray, Clos Baudoin - In Bond</v>
      </c>
      <c r="D197" s="32">
        <v>120</v>
      </c>
      <c r="E197" s="33">
        <v>160</v>
      </c>
      <c r="K197" s="20" t="s">
        <v>255</v>
      </c>
      <c r="L197" t="s">
        <v>736</v>
      </c>
    </row>
    <row r="198" spans="1:12" ht="12" customHeight="1" x14ac:dyDescent="0.25">
      <c r="A198" s="13">
        <v>196</v>
      </c>
      <c r="B198" s="13">
        <v>2019</v>
      </c>
      <c r="C198" s="36" t="str">
        <f t="shared" si="2"/>
        <v>Chateau de Bonnezeaux Frimas - In Bond</v>
      </c>
      <c r="D198" s="32">
        <v>130</v>
      </c>
      <c r="E198" s="33">
        <v>170</v>
      </c>
      <c r="K198" s="20" t="s">
        <v>98</v>
      </c>
      <c r="L198" t="s">
        <v>737</v>
      </c>
    </row>
    <row r="199" spans="1:12" ht="12" customHeight="1" x14ac:dyDescent="0.25">
      <c r="A199" s="13">
        <v>197</v>
      </c>
      <c r="B199" s="13" t="s">
        <v>29</v>
      </c>
      <c r="C199" s="36" t="str">
        <f t="shared" si="2"/>
        <v>2006/2010 Mixed Lot from the Loire</v>
      </c>
      <c r="D199" s="32">
        <v>80</v>
      </c>
      <c r="E199" s="33">
        <v>130</v>
      </c>
      <c r="K199" s="20" t="s">
        <v>256</v>
      </c>
      <c r="L199" t="s">
        <v>738</v>
      </c>
    </row>
    <row r="200" spans="1:12" s="6" customFormat="1" ht="12" customHeight="1" x14ac:dyDescent="0.25">
      <c r="A200" s="13">
        <v>198</v>
      </c>
      <c r="B200" s="13">
        <v>2000</v>
      </c>
      <c r="C200" s="36" t="str">
        <f t="shared" si="2"/>
        <v>Paul Jaboulet Aine, Hermitage, La Chapelle Rouge</v>
      </c>
      <c r="D200" s="32">
        <v>80</v>
      </c>
      <c r="E200" s="33">
        <v>120</v>
      </c>
      <c r="K200" s="20" t="s">
        <v>68</v>
      </c>
      <c r="L200" t="s">
        <v>739</v>
      </c>
    </row>
    <row r="201" spans="1:12" ht="12" customHeight="1" x14ac:dyDescent="0.25">
      <c r="A201" s="13">
        <v>199</v>
      </c>
      <c r="B201" s="13">
        <v>2009</v>
      </c>
      <c r="C201" s="36" t="str">
        <f t="shared" ref="C201:C264" si="3">HYPERLINK(L201,K201)</f>
        <v>Maison Chapoutier, Hermitage, Ermitage Blanc L'oree - In Bond</v>
      </c>
      <c r="D201" s="32">
        <v>750</v>
      </c>
      <c r="E201" s="33">
        <v>900</v>
      </c>
      <c r="K201" s="20" t="s">
        <v>257</v>
      </c>
      <c r="L201" t="s">
        <v>740</v>
      </c>
    </row>
    <row r="202" spans="1:12" ht="12" customHeight="1" x14ac:dyDescent="0.25">
      <c r="A202" s="13">
        <v>200</v>
      </c>
      <c r="B202" s="13">
        <v>2015</v>
      </c>
      <c r="C202" s="36" t="str">
        <f t="shared" si="3"/>
        <v>Bosquet des Papes, Chateauneuf-du-Pape, Chante le Merle Vieilles Vignes (Magnums) - In Bond</v>
      </c>
      <c r="D202" s="32">
        <v>340</v>
      </c>
      <c r="E202" s="33">
        <v>420</v>
      </c>
      <c r="K202" s="20" t="s">
        <v>258</v>
      </c>
      <c r="L202" t="s">
        <v>741</v>
      </c>
    </row>
    <row r="203" spans="1:12" ht="12" customHeight="1" x14ac:dyDescent="0.25">
      <c r="A203" s="13">
        <v>201</v>
      </c>
      <c r="B203" s="13">
        <v>2015</v>
      </c>
      <c r="C203" s="36" t="str">
        <f t="shared" si="3"/>
        <v>Bosquet des Papes, Chateauneuf-du-Pape, Chante le Merle Vieilles Vignes (Magnums) - In Bond</v>
      </c>
      <c r="D203" s="32">
        <v>340</v>
      </c>
      <c r="E203" s="33">
        <v>420</v>
      </c>
      <c r="F203" s="7"/>
      <c r="G203" s="7"/>
      <c r="H203" s="7"/>
      <c r="I203" s="7"/>
      <c r="J203" s="7"/>
      <c r="K203" s="20" t="s">
        <v>258</v>
      </c>
      <c r="L203" t="s">
        <v>742</v>
      </c>
    </row>
    <row r="204" spans="1:12" ht="12" customHeight="1" x14ac:dyDescent="0.25">
      <c r="A204" s="13">
        <v>202</v>
      </c>
      <c r="B204" s="13">
        <v>2016</v>
      </c>
      <c r="C204" s="36" t="str">
        <f t="shared" si="3"/>
        <v>Clos des Papes, Chateauneuf-du-Pape, Rouge - In Bond</v>
      </c>
      <c r="D204" s="32">
        <v>250</v>
      </c>
      <c r="E204" s="33">
        <v>300</v>
      </c>
      <c r="K204" s="20" t="s">
        <v>100</v>
      </c>
      <c r="L204" t="s">
        <v>743</v>
      </c>
    </row>
    <row r="205" spans="1:12" ht="12" customHeight="1" x14ac:dyDescent="0.25">
      <c r="A205" s="13">
        <v>203</v>
      </c>
      <c r="B205" s="13" t="s">
        <v>29</v>
      </c>
      <c r="C205" s="36" t="str">
        <f t="shared" si="3"/>
        <v>2011/2016 Mixed Lot of Barge, Cote Rotie</v>
      </c>
      <c r="D205" s="32">
        <v>300</v>
      </c>
      <c r="E205" s="33">
        <v>400</v>
      </c>
      <c r="K205" s="20" t="s">
        <v>259</v>
      </c>
      <c r="L205" t="s">
        <v>744</v>
      </c>
    </row>
    <row r="206" spans="1:12" ht="12" customHeight="1" x14ac:dyDescent="0.25">
      <c r="A206" s="13">
        <v>204</v>
      </c>
      <c r="B206" s="13" t="s">
        <v>29</v>
      </c>
      <c r="C206" s="36" t="str">
        <f t="shared" si="3"/>
        <v>2012/2014 Vieux Telegraphe, Chateauneuf-du-Pape</v>
      </c>
      <c r="D206" s="32">
        <v>300</v>
      </c>
      <c r="E206" s="33">
        <v>400</v>
      </c>
      <c r="K206" s="20" t="s">
        <v>260</v>
      </c>
      <c r="L206" t="s">
        <v>745</v>
      </c>
    </row>
    <row r="207" spans="1:12" ht="12" customHeight="1" x14ac:dyDescent="0.25">
      <c r="A207" s="13">
        <v>205</v>
      </c>
      <c r="B207" s="13" t="s">
        <v>29</v>
      </c>
      <c r="C207" s="36" t="str">
        <f t="shared" si="3"/>
        <v>2013/2020 Mixed Lot of Chateauneuf-du-Pape</v>
      </c>
      <c r="D207" s="32">
        <v>180</v>
      </c>
      <c r="E207" s="33">
        <v>240</v>
      </c>
      <c r="K207" s="20" t="s">
        <v>261</v>
      </c>
      <c r="L207" t="s">
        <v>746</v>
      </c>
    </row>
    <row r="208" spans="1:12" ht="12" customHeight="1" x14ac:dyDescent="0.25">
      <c r="A208" s="13">
        <v>206</v>
      </c>
      <c r="B208" s="13" t="s">
        <v>29</v>
      </c>
      <c r="C208" s="36" t="str">
        <f t="shared" si="3"/>
        <v>2015/2016 Chateau de Beaucastel Rouge, Chateauneuf-du-Pape</v>
      </c>
      <c r="D208" s="32">
        <v>120</v>
      </c>
      <c r="E208" s="33">
        <v>160</v>
      </c>
      <c r="K208" s="20" t="s">
        <v>262</v>
      </c>
      <c r="L208" t="s">
        <v>747</v>
      </c>
    </row>
    <row r="209" spans="1:12" ht="12" customHeight="1" x14ac:dyDescent="0.25">
      <c r="A209" s="13">
        <v>207</v>
      </c>
      <c r="B209" s="13" t="s">
        <v>29</v>
      </c>
      <c r="C209" s="36" t="str">
        <f t="shared" si="3"/>
        <v>2015/2016 Vieux Telegraphe, Chateauneuf-du-Pape, La Crau Rouge</v>
      </c>
      <c r="D209" s="32">
        <v>150</v>
      </c>
      <c r="E209" s="33">
        <v>200</v>
      </c>
      <c r="K209" s="20" t="s">
        <v>263</v>
      </c>
      <c r="L209" t="s">
        <v>748</v>
      </c>
    </row>
    <row r="210" spans="1:12" s="6" customFormat="1" ht="12" customHeight="1" x14ac:dyDescent="0.25">
      <c r="A210" s="13">
        <v>208</v>
      </c>
      <c r="B210" s="13" t="s">
        <v>29</v>
      </c>
      <c r="C210" s="36" t="str">
        <f t="shared" si="3"/>
        <v>2015/2017 Chateauneuf-du-Pape, Crau Ma Mere</v>
      </c>
      <c r="D210" s="32">
        <v>180</v>
      </c>
      <c r="E210" s="33">
        <v>240</v>
      </c>
      <c r="K210" s="20" t="s">
        <v>264</v>
      </c>
      <c r="L210" t="s">
        <v>749</v>
      </c>
    </row>
    <row r="211" spans="1:12" ht="12" customHeight="1" x14ac:dyDescent="0.25">
      <c r="A211" s="13">
        <v>209</v>
      </c>
      <c r="B211" s="13" t="s">
        <v>29</v>
      </c>
      <c r="C211" s="36" t="str">
        <f t="shared" si="3"/>
        <v>2016/2018 Chateauneuf-du-Pape, Crau Ma Mere</v>
      </c>
      <c r="D211" s="32">
        <v>180</v>
      </c>
      <c r="E211" s="33">
        <v>240</v>
      </c>
      <c r="K211" s="20" t="s">
        <v>265</v>
      </c>
      <c r="L211" t="s">
        <v>750</v>
      </c>
    </row>
    <row r="212" spans="1:12" ht="12" customHeight="1" x14ac:dyDescent="0.25">
      <c r="A212" s="13">
        <v>210</v>
      </c>
      <c r="B212" s="13" t="s">
        <v>29</v>
      </c>
      <c r="C212" s="36" t="str">
        <f t="shared" si="3"/>
        <v>2017/2019 Mixed Lot of Chateauneuf-du-Pape</v>
      </c>
      <c r="D212" s="32">
        <v>150</v>
      </c>
      <c r="E212" s="33">
        <v>220</v>
      </c>
      <c r="F212" s="7"/>
      <c r="G212" s="7"/>
      <c r="H212" s="7"/>
      <c r="I212" s="7"/>
      <c r="J212" s="7"/>
      <c r="K212" s="20" t="s">
        <v>266</v>
      </c>
      <c r="L212" t="s">
        <v>751</v>
      </c>
    </row>
    <row r="213" spans="1:12" ht="12" customHeight="1" x14ac:dyDescent="0.25">
      <c r="A213" s="13">
        <v>211</v>
      </c>
      <c r="B213" s="13">
        <v>1994</v>
      </c>
      <c r="C213" s="36" t="str">
        <f t="shared" si="3"/>
        <v>Karthauserhof, Eitelsbacher Karthauserhofberg Riesling Beerenauslese, Mosel (Halves) - In Bond</v>
      </c>
      <c r="D213" s="32">
        <v>200</v>
      </c>
      <c r="E213" s="33">
        <v>300</v>
      </c>
      <c r="K213" s="20" t="s">
        <v>267</v>
      </c>
      <c r="L213" t="s">
        <v>752</v>
      </c>
    </row>
    <row r="214" spans="1:12" ht="12" customHeight="1" x14ac:dyDescent="0.25">
      <c r="A214" s="13">
        <v>212</v>
      </c>
      <c r="B214" s="13">
        <v>2017</v>
      </c>
      <c r="C214" s="36" t="str">
        <f t="shared" si="3"/>
        <v>Joh Jos Prum, Wehlener Sonnenuhr Riesling Auslese, Mosel - In Bond</v>
      </c>
      <c r="D214" s="32">
        <v>220</v>
      </c>
      <c r="E214" s="33">
        <v>320</v>
      </c>
      <c r="K214" s="20" t="s">
        <v>268</v>
      </c>
      <c r="L214" t="s">
        <v>753</v>
      </c>
    </row>
    <row r="215" spans="1:12" s="6" customFormat="1" ht="12" customHeight="1" x14ac:dyDescent="0.25">
      <c r="A215" s="13">
        <v>213</v>
      </c>
      <c r="B215" s="13">
        <v>2017</v>
      </c>
      <c r="C215" s="36" t="str">
        <f t="shared" si="3"/>
        <v>Joh Jos Prum, Wehlener Sonnenuhr Riesling Auslese, Mosel - In Bond</v>
      </c>
      <c r="D215" s="32">
        <v>220</v>
      </c>
      <c r="E215" s="33">
        <v>320</v>
      </c>
      <c r="K215" s="20" t="s">
        <v>268</v>
      </c>
      <c r="L215" t="s">
        <v>754</v>
      </c>
    </row>
    <row r="216" spans="1:12" ht="12" customHeight="1" x14ac:dyDescent="0.25">
      <c r="A216" s="13">
        <v>214</v>
      </c>
      <c r="B216" s="13">
        <v>2017</v>
      </c>
      <c r="C216" s="36" t="str">
        <f t="shared" si="3"/>
        <v>Joh Jos Prum, Wehlener Sonnenuhr Riesling Auslese, Mosel (Halves) - In Bond</v>
      </c>
      <c r="D216" s="32">
        <v>140</v>
      </c>
      <c r="E216" s="33">
        <v>220</v>
      </c>
      <c r="K216" s="20" t="s">
        <v>269</v>
      </c>
      <c r="L216" t="s">
        <v>755</v>
      </c>
    </row>
    <row r="217" spans="1:12" ht="12" customHeight="1" x14ac:dyDescent="0.25">
      <c r="A217" s="13">
        <v>215</v>
      </c>
      <c r="B217" s="13">
        <v>2017</v>
      </c>
      <c r="C217" s="36" t="str">
        <f t="shared" si="3"/>
        <v>Joh Jos Prum, Wehlener Sonnenuhr Riesling Spatlese, Mosel - In Bond</v>
      </c>
      <c r="D217" s="32">
        <v>180</v>
      </c>
      <c r="E217" s="33">
        <v>280</v>
      </c>
      <c r="K217" s="20" t="s">
        <v>270</v>
      </c>
      <c r="L217" t="s">
        <v>756</v>
      </c>
    </row>
    <row r="218" spans="1:12" ht="12" customHeight="1" x14ac:dyDescent="0.25">
      <c r="A218" s="13">
        <v>216</v>
      </c>
      <c r="B218" s="13">
        <v>2017</v>
      </c>
      <c r="C218" s="36" t="str">
        <f t="shared" si="3"/>
        <v>Joh Jos Prum, Wehlener Sonnenuhr Riesling Spatlese, Mosel - In Bond</v>
      </c>
      <c r="D218" s="32">
        <v>180</v>
      </c>
      <c r="E218" s="33">
        <v>280</v>
      </c>
      <c r="K218" s="20" t="s">
        <v>270</v>
      </c>
      <c r="L218" t="s">
        <v>757</v>
      </c>
    </row>
    <row r="219" spans="1:12" s="6" customFormat="1" ht="12" customHeight="1" x14ac:dyDescent="0.25">
      <c r="A219" s="13">
        <v>217</v>
      </c>
      <c r="B219" s="13">
        <v>2019</v>
      </c>
      <c r="C219" s="36" t="str">
        <f t="shared" si="3"/>
        <v>Georg Breuer, Rudesheimer Berg Rottland Riesling, Rheingau - In Bond</v>
      </c>
      <c r="D219" s="32">
        <v>250</v>
      </c>
      <c r="E219" s="33">
        <v>350</v>
      </c>
      <c r="K219" s="20" t="s">
        <v>271</v>
      </c>
      <c r="L219" t="s">
        <v>758</v>
      </c>
    </row>
    <row r="220" spans="1:12" ht="12" customHeight="1" x14ac:dyDescent="0.25">
      <c r="A220" s="13">
        <v>218</v>
      </c>
      <c r="B220" s="13">
        <v>2004</v>
      </c>
      <c r="C220" s="36" t="str">
        <f t="shared" si="3"/>
        <v>Giuseppe Mascarello, Barolo, Monprivato</v>
      </c>
      <c r="D220" s="32">
        <v>500</v>
      </c>
      <c r="E220" s="33">
        <v>700</v>
      </c>
      <c r="F220" s="7"/>
      <c r="G220" s="7"/>
      <c r="H220" s="7"/>
      <c r="I220" s="7"/>
      <c r="J220" s="7"/>
      <c r="K220" s="20" t="s">
        <v>272</v>
      </c>
      <c r="L220" t="s">
        <v>759</v>
      </c>
    </row>
    <row r="221" spans="1:12" s="6" customFormat="1" ht="12" customHeight="1" x14ac:dyDescent="0.25">
      <c r="A221" s="13">
        <v>219</v>
      </c>
      <c r="B221" s="13">
        <v>2004</v>
      </c>
      <c r="C221" s="36" t="str">
        <f t="shared" si="3"/>
        <v>Podere Il Palazzino, Chianti Classico, Grosso Sanese Riserva - In Bond</v>
      </c>
      <c r="D221" s="32">
        <v>240</v>
      </c>
      <c r="E221" s="33">
        <v>320</v>
      </c>
      <c r="K221" s="20" t="s">
        <v>273</v>
      </c>
      <c r="L221" t="s">
        <v>760</v>
      </c>
    </row>
    <row r="222" spans="1:12" s="6" customFormat="1" ht="12" customHeight="1" x14ac:dyDescent="0.25">
      <c r="A222" s="13">
        <v>220</v>
      </c>
      <c r="B222" s="13">
        <v>2004</v>
      </c>
      <c r="C222" s="36" t="str">
        <f t="shared" si="3"/>
        <v>Podere Il Palazzino, Chianti Classico, Grosso Sanese Riserva - In Bond</v>
      </c>
      <c r="D222" s="32">
        <v>240</v>
      </c>
      <c r="E222" s="33">
        <v>320</v>
      </c>
      <c r="K222" s="20" t="s">
        <v>273</v>
      </c>
      <c r="L222" t="s">
        <v>761</v>
      </c>
    </row>
    <row r="223" spans="1:12" s="6" customFormat="1" ht="12" customHeight="1" x14ac:dyDescent="0.25">
      <c r="A223" s="13">
        <v>221</v>
      </c>
      <c r="B223" s="13">
        <v>2010</v>
      </c>
      <c r="C223" s="36" t="str">
        <f t="shared" si="3"/>
        <v>Monteverro, Toscana IGT - In Bond</v>
      </c>
      <c r="D223" s="32">
        <v>200</v>
      </c>
      <c r="E223" s="33">
        <v>300</v>
      </c>
      <c r="K223" s="20" t="s">
        <v>274</v>
      </c>
      <c r="L223" t="s">
        <v>762</v>
      </c>
    </row>
    <row r="224" spans="1:12" s="6" customFormat="1" ht="12" customHeight="1" x14ac:dyDescent="0.25">
      <c r="A224" s="13">
        <v>222</v>
      </c>
      <c r="B224" s="13">
        <v>2013</v>
      </c>
      <c r="C224" s="36" t="str">
        <f t="shared" si="3"/>
        <v>Canalicchio, Brunello di Montalcino - In Bond</v>
      </c>
      <c r="D224" s="32">
        <v>220</v>
      </c>
      <c r="E224" s="33">
        <v>280</v>
      </c>
      <c r="K224" s="20" t="s">
        <v>275</v>
      </c>
      <c r="L224" t="s">
        <v>763</v>
      </c>
    </row>
    <row r="225" spans="1:12" s="6" customFormat="1" ht="12" customHeight="1" x14ac:dyDescent="0.25">
      <c r="A225" s="13">
        <v>223</v>
      </c>
      <c r="B225" s="13">
        <v>2014</v>
      </c>
      <c r="C225" s="36" t="str">
        <f t="shared" si="3"/>
        <v>Rocca di Frassinello, Baffonero, IGT - In Bond</v>
      </c>
      <c r="D225" s="32">
        <v>260</v>
      </c>
      <c r="E225" s="33">
        <v>360</v>
      </c>
      <c r="K225" s="20" t="s">
        <v>107</v>
      </c>
      <c r="L225" t="s">
        <v>764</v>
      </c>
    </row>
    <row r="226" spans="1:12" s="6" customFormat="1" ht="12" customHeight="1" x14ac:dyDescent="0.25">
      <c r="A226" s="13">
        <v>224</v>
      </c>
      <c r="B226" s="13">
        <v>2016</v>
      </c>
      <c r="C226" s="36" t="str">
        <f t="shared" si="3"/>
        <v>Costamagna, Barolo, Rocche Dell Annunziata</v>
      </c>
      <c r="D226" s="32">
        <v>120</v>
      </c>
      <c r="E226" s="33">
        <v>160</v>
      </c>
      <c r="K226" s="20" t="s">
        <v>276</v>
      </c>
      <c r="L226" t="s">
        <v>765</v>
      </c>
    </row>
    <row r="227" spans="1:12" s="6" customFormat="1" ht="12" customHeight="1" x14ac:dyDescent="0.25">
      <c r="A227" s="13">
        <v>225</v>
      </c>
      <c r="B227" s="13">
        <v>2016</v>
      </c>
      <c r="C227" s="36" t="str">
        <f t="shared" si="3"/>
        <v>Nada Fiorenzo, Langhe, Seifile - In Bond</v>
      </c>
      <c r="D227" s="32">
        <v>160</v>
      </c>
      <c r="E227" s="33">
        <v>180</v>
      </c>
      <c r="K227" s="20" t="s">
        <v>277</v>
      </c>
      <c r="L227" t="s">
        <v>766</v>
      </c>
    </row>
    <row r="228" spans="1:12" s="6" customFormat="1" ht="12" customHeight="1" x14ac:dyDescent="0.25">
      <c r="A228" s="13">
        <v>226</v>
      </c>
      <c r="B228" s="13">
        <v>2016</v>
      </c>
      <c r="C228" s="36" t="str">
        <f t="shared" si="3"/>
        <v>Produttori del Barbaresco, Barbaresco - In Bond</v>
      </c>
      <c r="D228" s="32">
        <v>260</v>
      </c>
      <c r="E228" s="33">
        <v>320</v>
      </c>
      <c r="K228" s="20" t="s">
        <v>111</v>
      </c>
      <c r="L228" t="s">
        <v>767</v>
      </c>
    </row>
    <row r="229" spans="1:12" s="6" customFormat="1" ht="12" customHeight="1" x14ac:dyDescent="0.25">
      <c r="A229" s="13">
        <v>227</v>
      </c>
      <c r="B229" s="13">
        <v>2017</v>
      </c>
      <c r="C229" s="36" t="str">
        <f t="shared" si="3"/>
        <v>Barolo, Le Coste di Monforte Coste Monforte</v>
      </c>
      <c r="D229" s="32">
        <v>260</v>
      </c>
      <c r="E229" s="33">
        <v>320</v>
      </c>
      <c r="K229" s="20" t="s">
        <v>278</v>
      </c>
      <c r="L229" t="s">
        <v>768</v>
      </c>
    </row>
    <row r="230" spans="1:12" s="6" customFormat="1" ht="12" customHeight="1" x14ac:dyDescent="0.25">
      <c r="A230" s="13">
        <v>228</v>
      </c>
      <c r="B230" s="13">
        <v>2018</v>
      </c>
      <c r="C230" s="36" t="str">
        <f t="shared" si="3"/>
        <v>Nada Fiorenzo, Langhe, Seifile - In Bond</v>
      </c>
      <c r="D230" s="32">
        <v>160</v>
      </c>
      <c r="E230" s="33">
        <v>180</v>
      </c>
      <c r="K230" s="20" t="s">
        <v>277</v>
      </c>
      <c r="L230" t="s">
        <v>769</v>
      </c>
    </row>
    <row r="231" spans="1:12" s="6" customFormat="1" ht="12" customHeight="1" x14ac:dyDescent="0.25">
      <c r="A231" s="13">
        <v>229</v>
      </c>
      <c r="B231" s="13">
        <v>2018</v>
      </c>
      <c r="C231" s="36" t="str">
        <f t="shared" si="3"/>
        <v>Nada Fiorenzo, Barbaresco, Manzola - In Bond</v>
      </c>
      <c r="D231" s="32">
        <v>160</v>
      </c>
      <c r="E231" s="33">
        <v>180</v>
      </c>
      <c r="K231" s="20" t="s">
        <v>279</v>
      </c>
      <c r="L231" t="s">
        <v>770</v>
      </c>
    </row>
    <row r="232" spans="1:12" s="6" customFormat="1" ht="12" customHeight="1" x14ac:dyDescent="0.25">
      <c r="A232" s="13">
        <v>230</v>
      </c>
      <c r="B232" s="13">
        <v>2018</v>
      </c>
      <c r="C232" s="36" t="str">
        <f t="shared" si="3"/>
        <v>Val di Suga, Brunello di Montalcino</v>
      </c>
      <c r="D232" s="32">
        <v>130</v>
      </c>
      <c r="E232" s="33">
        <v>170</v>
      </c>
      <c r="K232" s="20" t="s">
        <v>280</v>
      </c>
      <c r="L232" t="s">
        <v>771</v>
      </c>
    </row>
    <row r="233" spans="1:12" s="6" customFormat="1" ht="12" customHeight="1" x14ac:dyDescent="0.25">
      <c r="A233" s="13">
        <v>231</v>
      </c>
      <c r="B233" s="13">
        <v>2018</v>
      </c>
      <c r="C233" s="36" t="str">
        <f t="shared" si="3"/>
        <v>Rocca di Frassinello, Baffonero, IGT - In Bond</v>
      </c>
      <c r="D233" s="32">
        <v>360</v>
      </c>
      <c r="E233" s="33">
        <v>460</v>
      </c>
      <c r="K233" s="20" t="s">
        <v>107</v>
      </c>
      <c r="L233" t="s">
        <v>772</v>
      </c>
    </row>
    <row r="234" spans="1:12" ht="12" customHeight="1" x14ac:dyDescent="0.25">
      <c r="A234" s="13">
        <v>232</v>
      </c>
      <c r="B234" s="13">
        <v>2018</v>
      </c>
      <c r="C234" s="36" t="str">
        <f t="shared" si="3"/>
        <v>Rocca di Frassinello, Baffonero, IGT - In Bond</v>
      </c>
      <c r="D234" s="32">
        <v>650</v>
      </c>
      <c r="E234" s="33">
        <v>750</v>
      </c>
      <c r="F234" s="7"/>
      <c r="G234" s="7"/>
      <c r="H234" s="7"/>
      <c r="I234" s="7"/>
      <c r="J234" s="7"/>
      <c r="K234" s="20" t="s">
        <v>107</v>
      </c>
      <c r="L234" t="s">
        <v>773</v>
      </c>
    </row>
    <row r="235" spans="1:12" s="6" customFormat="1" ht="12" customHeight="1" x14ac:dyDescent="0.25">
      <c r="A235" s="13">
        <v>233</v>
      </c>
      <c r="B235" s="13">
        <v>2018</v>
      </c>
      <c r="C235" s="36" t="str">
        <f t="shared" si="3"/>
        <v>Rocca di Frassinello, Baffonero, IGT (Salmanazar) - In Bond</v>
      </c>
      <c r="D235" s="32">
        <v>650</v>
      </c>
      <c r="E235" s="33">
        <v>750</v>
      </c>
      <c r="K235" s="20" t="s">
        <v>115</v>
      </c>
      <c r="L235" t="s">
        <v>774</v>
      </c>
    </row>
    <row r="236" spans="1:12" s="6" customFormat="1" ht="12" customHeight="1" x14ac:dyDescent="0.25">
      <c r="A236" s="13">
        <v>234</v>
      </c>
      <c r="B236" s="13" t="s">
        <v>29</v>
      </c>
      <c r="C236" s="36" t="str">
        <f t="shared" si="3"/>
        <v>2004/2013 Mixed Lot of Barolo</v>
      </c>
      <c r="D236" s="32">
        <v>300</v>
      </c>
      <c r="E236" s="33">
        <v>400</v>
      </c>
      <c r="K236" s="20" t="s">
        <v>281</v>
      </c>
      <c r="L236" t="s">
        <v>775</v>
      </c>
    </row>
    <row r="237" spans="1:12" s="6" customFormat="1" ht="15" x14ac:dyDescent="0.25">
      <c r="A237" s="13">
        <v>235</v>
      </c>
      <c r="B237" s="13" t="s">
        <v>29</v>
      </c>
      <c r="C237" s="36" t="str">
        <f t="shared" si="3"/>
        <v>2012/2014 Isole e Olena, Cepparello, IGT</v>
      </c>
      <c r="D237" s="32">
        <v>250</v>
      </c>
      <c r="E237" s="32">
        <v>320</v>
      </c>
      <c r="K237" s="20" t="s">
        <v>282</v>
      </c>
      <c r="L237" t="s">
        <v>776</v>
      </c>
    </row>
    <row r="238" spans="1:12" s="6" customFormat="1" ht="12" customHeight="1" x14ac:dyDescent="0.25">
      <c r="A238" s="13">
        <v>236</v>
      </c>
      <c r="B238" s="13" t="s">
        <v>29</v>
      </c>
      <c r="C238" s="36" t="str">
        <f t="shared" si="3"/>
        <v>2013/2015 Mixed Lot from Piedmont, Italy</v>
      </c>
      <c r="D238" s="32">
        <v>150</v>
      </c>
      <c r="E238" s="33">
        <v>200</v>
      </c>
      <c r="K238" s="20" t="s">
        <v>283</v>
      </c>
      <c r="L238" t="s">
        <v>777</v>
      </c>
    </row>
    <row r="239" spans="1:12" s="6" customFormat="1" ht="12" customHeight="1" x14ac:dyDescent="0.25">
      <c r="A239" s="13">
        <v>237</v>
      </c>
      <c r="B239" s="13">
        <v>1995</v>
      </c>
      <c r="C239" s="36" t="str">
        <f t="shared" si="3"/>
        <v>Vega Sicilia, Unico, Ribera del Duero DO</v>
      </c>
      <c r="D239" s="32">
        <v>480</v>
      </c>
      <c r="E239" s="33">
        <v>650</v>
      </c>
      <c r="K239" s="20" t="s">
        <v>145</v>
      </c>
      <c r="L239" t="s">
        <v>778</v>
      </c>
    </row>
    <row r="240" spans="1:12" s="6" customFormat="1" ht="12" customHeight="1" x14ac:dyDescent="0.25">
      <c r="A240" s="13">
        <v>238</v>
      </c>
      <c r="B240" s="13">
        <v>1999</v>
      </c>
      <c r="C240" s="36" t="str">
        <f t="shared" si="3"/>
        <v>Vega Sicilia, Unico, Ribera del Duero DO</v>
      </c>
      <c r="D240" s="32">
        <v>400</v>
      </c>
      <c r="E240" s="33">
        <v>600</v>
      </c>
      <c r="K240" s="20" t="s">
        <v>145</v>
      </c>
      <c r="L240" t="s">
        <v>779</v>
      </c>
    </row>
    <row r="241" spans="1:12" ht="12" customHeight="1" x14ac:dyDescent="0.25">
      <c r="A241" s="13">
        <v>239</v>
      </c>
      <c r="B241" s="13">
        <v>1999</v>
      </c>
      <c r="C241" s="36" t="str">
        <f t="shared" si="3"/>
        <v>Bartolome Vernet, Priorat, Primitiu Bellmunt - In Bond</v>
      </c>
      <c r="D241" s="32">
        <v>150</v>
      </c>
      <c r="E241" s="33">
        <v>200</v>
      </c>
      <c r="K241" s="20" t="s">
        <v>284</v>
      </c>
      <c r="L241" t="s">
        <v>780</v>
      </c>
    </row>
    <row r="242" spans="1:12" s="6" customFormat="1" ht="12" customHeight="1" x14ac:dyDescent="0.25">
      <c r="A242" s="13">
        <v>240</v>
      </c>
      <c r="B242" s="13">
        <v>2019</v>
      </c>
      <c r="C242" s="36" t="str">
        <f t="shared" si="3"/>
        <v>La Rioja Alta, Rioja Gran Reserva 874 Seleccion Especial</v>
      </c>
      <c r="D242" s="32">
        <v>150</v>
      </c>
      <c r="E242" s="33">
        <v>200</v>
      </c>
      <c r="K242" s="20" t="s">
        <v>285</v>
      </c>
      <c r="L242" t="s">
        <v>781</v>
      </c>
    </row>
    <row r="243" spans="1:12" s="6" customFormat="1" ht="12" customHeight="1" x14ac:dyDescent="0.25">
      <c r="A243" s="13">
        <v>241</v>
      </c>
      <c r="B243" s="13" t="s">
        <v>29</v>
      </c>
      <c r="C243" s="36" t="str">
        <f t="shared" si="3"/>
        <v>2008/2014 Vega Sicilia, Alion, Ribera del Duero DO</v>
      </c>
      <c r="D243" s="32">
        <v>300</v>
      </c>
      <c r="E243" s="33">
        <v>400</v>
      </c>
      <c r="K243" s="20" t="s">
        <v>286</v>
      </c>
      <c r="L243" t="s">
        <v>782</v>
      </c>
    </row>
    <row r="244" spans="1:12" ht="12" customHeight="1" x14ac:dyDescent="0.25">
      <c r="A244" s="13">
        <v>242</v>
      </c>
      <c r="B244" s="13">
        <v>1997</v>
      </c>
      <c r="C244" s="36" t="str">
        <f t="shared" si="3"/>
        <v>Chateau Musar, Red</v>
      </c>
      <c r="D244" s="32">
        <v>600</v>
      </c>
      <c r="E244" s="33">
        <v>800</v>
      </c>
      <c r="K244" s="20" t="s">
        <v>146</v>
      </c>
      <c r="L244" t="s">
        <v>783</v>
      </c>
    </row>
    <row r="245" spans="1:12" ht="12" customHeight="1" x14ac:dyDescent="0.25">
      <c r="A245" s="13">
        <v>243</v>
      </c>
      <c r="B245" s="13">
        <v>1999</v>
      </c>
      <c r="C245" s="36" t="str">
        <f t="shared" si="3"/>
        <v>Chateau Musar, Red</v>
      </c>
      <c r="D245" s="32">
        <v>480</v>
      </c>
      <c r="E245" s="33">
        <v>700</v>
      </c>
      <c r="K245" s="20" t="s">
        <v>146</v>
      </c>
      <c r="L245" t="s">
        <v>784</v>
      </c>
    </row>
    <row r="246" spans="1:12" ht="12" customHeight="1" x14ac:dyDescent="0.25">
      <c r="A246" s="13">
        <v>244</v>
      </c>
      <c r="B246" s="13">
        <v>1999</v>
      </c>
      <c r="C246" s="36" t="str">
        <f t="shared" si="3"/>
        <v>Chateau Musar, Red</v>
      </c>
      <c r="D246" s="32">
        <v>480</v>
      </c>
      <c r="E246" s="33">
        <v>700</v>
      </c>
      <c r="F246" s="7"/>
      <c r="G246" s="7"/>
      <c r="H246" s="7"/>
      <c r="I246" s="7"/>
      <c r="J246" s="7"/>
      <c r="K246" s="20" t="s">
        <v>146</v>
      </c>
      <c r="L246" t="s">
        <v>785</v>
      </c>
    </row>
    <row r="247" spans="1:12" s="6" customFormat="1" ht="12" customHeight="1" x14ac:dyDescent="0.25">
      <c r="A247" s="13">
        <v>245</v>
      </c>
      <c r="B247" s="13">
        <v>1999</v>
      </c>
      <c r="C247" s="36" t="str">
        <f t="shared" si="3"/>
        <v>Chateau Musar, Red</v>
      </c>
      <c r="D247" s="32">
        <v>480</v>
      </c>
      <c r="E247" s="33">
        <v>700</v>
      </c>
      <c r="K247" s="20" t="s">
        <v>146</v>
      </c>
      <c r="L247" t="s">
        <v>786</v>
      </c>
    </row>
    <row r="248" spans="1:12" s="6" customFormat="1" ht="12" customHeight="1" x14ac:dyDescent="0.25">
      <c r="A248" s="13">
        <v>246</v>
      </c>
      <c r="B248" s="13">
        <v>2006</v>
      </c>
      <c r="C248" s="36" t="str">
        <f t="shared" si="3"/>
        <v>Chateau Musar, Red</v>
      </c>
      <c r="D248" s="32">
        <v>200</v>
      </c>
      <c r="E248" s="33">
        <v>300</v>
      </c>
      <c r="K248" s="20" t="s">
        <v>146</v>
      </c>
      <c r="L248" t="s">
        <v>787</v>
      </c>
    </row>
    <row r="249" spans="1:12" s="6" customFormat="1" ht="12" customHeight="1" x14ac:dyDescent="0.25">
      <c r="A249" s="13">
        <v>247</v>
      </c>
      <c r="B249" s="13" t="s">
        <v>29</v>
      </c>
      <c r="C249" s="36" t="str">
        <f t="shared" si="3"/>
        <v>1997/2006 Chateau Musar, Red</v>
      </c>
      <c r="D249" s="32">
        <v>250</v>
      </c>
      <c r="E249" s="33">
        <v>350</v>
      </c>
      <c r="K249" s="20" t="s">
        <v>287</v>
      </c>
      <c r="L249" t="s">
        <v>788</v>
      </c>
    </row>
    <row r="250" spans="1:12" s="6" customFormat="1" ht="12" customHeight="1" x14ac:dyDescent="0.25">
      <c r="A250" s="13">
        <v>248</v>
      </c>
      <c r="B250" s="13" t="s">
        <v>29</v>
      </c>
      <c r="C250" s="36" t="str">
        <f t="shared" si="3"/>
        <v>1999/2001 Chateau Musar, Red (Magnums)</v>
      </c>
      <c r="D250" s="32">
        <v>200</v>
      </c>
      <c r="E250" s="33">
        <v>300</v>
      </c>
      <c r="K250" s="20" t="s">
        <v>288</v>
      </c>
      <c r="L250" t="s">
        <v>789</v>
      </c>
    </row>
    <row r="251" spans="1:12" ht="12" customHeight="1" x14ac:dyDescent="0.25">
      <c r="A251" s="13">
        <v>249</v>
      </c>
      <c r="B251" s="13">
        <v>2004</v>
      </c>
      <c r="C251" s="36" t="str">
        <f t="shared" si="3"/>
        <v>Penfolds, Bin 60A Cabernet Shiraz, South Australia - In Bond</v>
      </c>
      <c r="D251" s="32">
        <v>850</v>
      </c>
      <c r="E251" s="33">
        <v>1150</v>
      </c>
      <c r="K251" s="20" t="s">
        <v>289</v>
      </c>
      <c r="L251" t="s">
        <v>790</v>
      </c>
    </row>
    <row r="252" spans="1:12" ht="12" customHeight="1" x14ac:dyDescent="0.25">
      <c r="A252" s="13">
        <v>250</v>
      </c>
      <c r="B252" s="13">
        <v>2005</v>
      </c>
      <c r="C252" s="36" t="str">
        <f t="shared" si="3"/>
        <v>Kay Brothers, Amery Hillside Shiraz, McLaren Vale - In Bond</v>
      </c>
      <c r="D252" s="32">
        <v>200</v>
      </c>
      <c r="E252" s="33">
        <v>300</v>
      </c>
      <c r="K252" s="20" t="s">
        <v>122</v>
      </c>
      <c r="L252" t="s">
        <v>791</v>
      </c>
    </row>
    <row r="253" spans="1:12" ht="12" customHeight="1" x14ac:dyDescent="0.25">
      <c r="A253" s="13">
        <v>251</v>
      </c>
      <c r="B253" s="13">
        <v>2006</v>
      </c>
      <c r="C253" s="36" t="str">
        <f t="shared" si="3"/>
        <v>Kay Brothers, Amery Hillside Shiraz, McLaren Vale - In Bond</v>
      </c>
      <c r="D253" s="32">
        <v>200</v>
      </c>
      <c r="E253" s="33">
        <v>300</v>
      </c>
      <c r="K253" s="20" t="s">
        <v>122</v>
      </c>
      <c r="L253" t="s">
        <v>792</v>
      </c>
    </row>
    <row r="254" spans="1:12" ht="12" customHeight="1" x14ac:dyDescent="0.25">
      <c r="A254" s="13">
        <v>252</v>
      </c>
      <c r="B254" s="13">
        <v>2007</v>
      </c>
      <c r="C254" s="36" t="str">
        <f t="shared" si="3"/>
        <v>Two Hands, Coach House Block Shiraz, Barossa Valley - In Bond</v>
      </c>
      <c r="D254" s="32">
        <v>200</v>
      </c>
      <c r="E254" s="33">
        <v>280</v>
      </c>
      <c r="K254" s="20" t="s">
        <v>126</v>
      </c>
      <c r="L254" t="s">
        <v>793</v>
      </c>
    </row>
    <row r="255" spans="1:12" s="6" customFormat="1" ht="12" customHeight="1" x14ac:dyDescent="0.25">
      <c r="A255" s="13">
        <v>253</v>
      </c>
      <c r="B255" s="13">
        <v>2007</v>
      </c>
      <c r="C255" s="36" t="str">
        <f t="shared" si="3"/>
        <v>Two Hands, Coach House Block Shiraz, Barossa Valley - In Bond</v>
      </c>
      <c r="D255" s="32">
        <v>200</v>
      </c>
      <c r="E255" s="33">
        <v>280</v>
      </c>
      <c r="K255" s="20" t="s">
        <v>126</v>
      </c>
      <c r="L255" t="s">
        <v>794</v>
      </c>
    </row>
    <row r="256" spans="1:12" ht="12" customHeight="1" x14ac:dyDescent="0.25">
      <c r="A256" s="13">
        <v>254</v>
      </c>
      <c r="B256" s="13">
        <v>2008</v>
      </c>
      <c r="C256" s="36" t="str">
        <f t="shared" si="3"/>
        <v>Two Hands, Coach House Block Shiraz, Barossa Valley (Magnums) - In Bond</v>
      </c>
      <c r="D256" s="32">
        <v>200</v>
      </c>
      <c r="E256" s="33">
        <v>280</v>
      </c>
      <c r="K256" s="20" t="s">
        <v>290</v>
      </c>
      <c r="L256" t="s">
        <v>795</v>
      </c>
    </row>
    <row r="257" spans="1:12" s="6" customFormat="1" ht="12" customHeight="1" x14ac:dyDescent="0.25">
      <c r="A257" s="13">
        <v>255</v>
      </c>
      <c r="B257" s="13">
        <v>2008</v>
      </c>
      <c r="C257" s="36" t="str">
        <f t="shared" si="3"/>
        <v>Two Worlds, Two Hands &amp; Egelhoff (Magnums) - In Bond</v>
      </c>
      <c r="D257" s="32">
        <v>400</v>
      </c>
      <c r="E257" s="33">
        <v>700</v>
      </c>
      <c r="K257" s="20" t="s">
        <v>124</v>
      </c>
      <c r="L257" t="s">
        <v>796</v>
      </c>
    </row>
    <row r="258" spans="1:12" s="6" customFormat="1" ht="12" customHeight="1" x14ac:dyDescent="0.25">
      <c r="A258" s="13">
        <v>256</v>
      </c>
      <c r="B258" s="13">
        <v>2008</v>
      </c>
      <c r="C258" s="36" t="str">
        <f t="shared" si="3"/>
        <v>Two Hands, Zippy's Block Shiraz, Barossa Valley - In Bond</v>
      </c>
      <c r="D258" s="32">
        <v>280</v>
      </c>
      <c r="E258" s="33">
        <v>380</v>
      </c>
      <c r="K258" s="20" t="s">
        <v>128</v>
      </c>
      <c r="L258" t="s">
        <v>797</v>
      </c>
    </row>
    <row r="259" spans="1:12" s="6" customFormat="1" ht="12" customHeight="1" x14ac:dyDescent="0.25">
      <c r="A259" s="13">
        <v>257</v>
      </c>
      <c r="B259" s="13">
        <v>2008</v>
      </c>
      <c r="C259" s="36" t="str">
        <f t="shared" si="3"/>
        <v>Two Hands, Zippys Block, Barossa Valley - In Bond</v>
      </c>
      <c r="D259" s="32">
        <v>280</v>
      </c>
      <c r="E259" s="33">
        <v>380</v>
      </c>
      <c r="K259" s="20" t="s">
        <v>129</v>
      </c>
      <c r="L259" t="s">
        <v>798</v>
      </c>
    </row>
    <row r="260" spans="1:12" ht="12" customHeight="1" x14ac:dyDescent="0.25">
      <c r="A260" s="13">
        <v>258</v>
      </c>
      <c r="B260" s="13">
        <v>2015</v>
      </c>
      <c r="C260" s="36" t="str">
        <f t="shared" si="3"/>
        <v>Yalumba, Caley Cabernet Shiraz, South Australia - In Bond</v>
      </c>
      <c r="D260" s="32">
        <v>280</v>
      </c>
      <c r="E260" s="33">
        <v>320</v>
      </c>
      <c r="K260" s="20" t="s">
        <v>130</v>
      </c>
      <c r="L260" t="s">
        <v>799</v>
      </c>
    </row>
    <row r="261" spans="1:12" ht="12" customHeight="1" x14ac:dyDescent="0.25">
      <c r="A261" s="13">
        <v>259</v>
      </c>
      <c r="B261" s="13" t="s">
        <v>29</v>
      </c>
      <c r="C261" s="36" t="str">
        <f t="shared" si="3"/>
        <v>2012/2014 Sadie Family, Columella, Swartland</v>
      </c>
      <c r="D261" s="32">
        <v>400</v>
      </c>
      <c r="E261" s="33">
        <v>600</v>
      </c>
      <c r="K261" s="20" t="s">
        <v>291</v>
      </c>
      <c r="L261" t="s">
        <v>800</v>
      </c>
    </row>
    <row r="262" spans="1:12" ht="12" customHeight="1" x14ac:dyDescent="0.25">
      <c r="A262" s="13">
        <v>260</v>
      </c>
      <c r="B262" s="13">
        <v>2012</v>
      </c>
      <c r="C262" s="36" t="str">
        <f t="shared" si="3"/>
        <v>Montes, Purple Angel, Colchagua Valley</v>
      </c>
      <c r="D262" s="32">
        <v>220</v>
      </c>
      <c r="E262" s="33">
        <v>300</v>
      </c>
      <c r="K262" s="20" t="s">
        <v>292</v>
      </c>
      <c r="L262" t="s">
        <v>801</v>
      </c>
    </row>
    <row r="263" spans="1:12" s="6" customFormat="1" ht="12" customHeight="1" x14ac:dyDescent="0.25">
      <c r="A263" s="13">
        <v>261</v>
      </c>
      <c r="B263" s="13">
        <v>2012</v>
      </c>
      <c r="C263" s="36" t="str">
        <f t="shared" si="3"/>
        <v>Montes, Purple Angel, Colchagua Valley</v>
      </c>
      <c r="D263" s="32">
        <v>220</v>
      </c>
      <c r="E263" s="33">
        <v>300</v>
      </c>
      <c r="K263" s="20" t="s">
        <v>292</v>
      </c>
      <c r="L263" t="s">
        <v>802</v>
      </c>
    </row>
    <row r="264" spans="1:12" s="6" customFormat="1" ht="12" customHeight="1" x14ac:dyDescent="0.25">
      <c r="A264" s="13">
        <v>262</v>
      </c>
      <c r="B264" s="13">
        <v>2012</v>
      </c>
      <c r="C264" s="36" t="str">
        <f t="shared" si="3"/>
        <v>Montes, Purple Angel, Colchagua Valley</v>
      </c>
      <c r="D264" s="32">
        <v>220</v>
      </c>
      <c r="E264" s="33">
        <v>300</v>
      </c>
      <c r="K264" s="20" t="s">
        <v>292</v>
      </c>
      <c r="L264" t="s">
        <v>803</v>
      </c>
    </row>
    <row r="265" spans="1:12" s="6" customFormat="1" ht="12" customHeight="1" x14ac:dyDescent="0.25">
      <c r="A265" s="13">
        <v>263</v>
      </c>
      <c r="B265" s="13">
        <v>2001</v>
      </c>
      <c r="C265" s="36" t="str">
        <f t="shared" ref="C265:C319" si="4">HYPERLINK(L265,K265)</f>
        <v>Harlan Estate, The Maiden, Napa Valley</v>
      </c>
      <c r="D265" s="32">
        <v>700</v>
      </c>
      <c r="E265" s="33">
        <v>850</v>
      </c>
      <c r="K265" s="20" t="s">
        <v>293</v>
      </c>
      <c r="L265" t="s">
        <v>804</v>
      </c>
    </row>
    <row r="266" spans="1:12" s="6" customFormat="1" ht="12" customHeight="1" x14ac:dyDescent="0.25">
      <c r="A266" s="13">
        <v>264</v>
      </c>
      <c r="B266" s="13">
        <v>2013</v>
      </c>
      <c r="C266" s="36" t="str">
        <f t="shared" si="4"/>
        <v>Stag's Leap Wine Cellars, Artemis, Napa Valley</v>
      </c>
      <c r="D266" s="32">
        <v>130</v>
      </c>
      <c r="E266" s="33">
        <v>180</v>
      </c>
      <c r="K266" s="20" t="s">
        <v>294</v>
      </c>
      <c r="L266" t="s">
        <v>805</v>
      </c>
    </row>
    <row r="267" spans="1:12" s="6" customFormat="1" ht="12" customHeight="1" x14ac:dyDescent="0.25">
      <c r="A267" s="13">
        <v>265</v>
      </c>
      <c r="B267" s="13">
        <v>2013</v>
      </c>
      <c r="C267" s="36" t="str">
        <f t="shared" si="4"/>
        <v>Ridge, Monte Bello Cabernet Sauvignon, Santa Cruz Mountains</v>
      </c>
      <c r="D267" s="32">
        <v>600</v>
      </c>
      <c r="E267" s="33">
        <v>800</v>
      </c>
      <c r="K267" s="20" t="s">
        <v>295</v>
      </c>
      <c r="L267" t="s">
        <v>806</v>
      </c>
    </row>
    <row r="268" spans="1:12" s="6" customFormat="1" ht="12" customHeight="1" x14ac:dyDescent="0.25">
      <c r="A268" s="13">
        <v>266</v>
      </c>
      <c r="B268" s="13">
        <v>2014</v>
      </c>
      <c r="C268" s="36" t="str">
        <f t="shared" si="4"/>
        <v>Occidental (Kistler), SWK Vineyard, Sonoma County - In Bond</v>
      </c>
      <c r="D268" s="32">
        <v>1100</v>
      </c>
      <c r="E268" s="33">
        <v>1500</v>
      </c>
      <c r="K268" s="20" t="s">
        <v>296</v>
      </c>
      <c r="L268" t="s">
        <v>807</v>
      </c>
    </row>
    <row r="269" spans="1:12" s="6" customFormat="1" ht="12" customHeight="1" x14ac:dyDescent="0.25">
      <c r="A269" s="13">
        <v>267</v>
      </c>
      <c r="B269" s="13">
        <v>2016</v>
      </c>
      <c r="C269" s="36" t="str">
        <f t="shared" si="4"/>
        <v>Snowden, Brothers Vineyard Cabernet Sauvignon, Napa Valley - In Bond</v>
      </c>
      <c r="D269" s="32">
        <v>800</v>
      </c>
      <c r="E269" s="33">
        <v>1200</v>
      </c>
      <c r="K269" s="20" t="s">
        <v>297</v>
      </c>
      <c r="L269" t="s">
        <v>808</v>
      </c>
    </row>
    <row r="270" spans="1:12" s="6" customFormat="1" ht="12" customHeight="1" x14ac:dyDescent="0.25">
      <c r="A270" s="13">
        <v>268</v>
      </c>
      <c r="B270" s="13">
        <v>2017</v>
      </c>
      <c r="C270" s="36" t="str">
        <f t="shared" si="4"/>
        <v>Larry Hyde Vineyard Estate, Pinot Noir, Los Carneros - In Bond</v>
      </c>
      <c r="D270" s="32">
        <v>280</v>
      </c>
      <c r="E270" s="33">
        <v>340</v>
      </c>
      <c r="K270" s="20" t="s">
        <v>298</v>
      </c>
      <c r="L270" t="s">
        <v>809</v>
      </c>
    </row>
    <row r="271" spans="1:12" ht="12" customHeight="1" x14ac:dyDescent="0.25">
      <c r="A271" s="13">
        <v>269</v>
      </c>
      <c r="B271" s="13">
        <v>2018</v>
      </c>
      <c r="C271" s="36" t="str">
        <f t="shared" si="4"/>
        <v>Stewart, Nomad Beckstoffer To Kalon, Napa Valley - In Bond</v>
      </c>
      <c r="D271" s="32">
        <v>500</v>
      </c>
      <c r="E271" s="33">
        <v>700</v>
      </c>
      <c r="K271" s="20" t="s">
        <v>299</v>
      </c>
      <c r="L271" t="s">
        <v>810</v>
      </c>
    </row>
    <row r="272" spans="1:12" s="6" customFormat="1" ht="12" customHeight="1" x14ac:dyDescent="0.25">
      <c r="A272" s="13">
        <v>270</v>
      </c>
      <c r="B272" s="13">
        <v>2018</v>
      </c>
      <c r="C272" s="36" t="str">
        <f t="shared" si="4"/>
        <v>Kapcsandy Family Winery, Roberta's Reserve, Yountville</v>
      </c>
      <c r="D272" s="32">
        <v>700</v>
      </c>
      <c r="E272" s="33">
        <v>850</v>
      </c>
      <c r="K272" s="20" t="s">
        <v>140</v>
      </c>
      <c r="L272" t="s">
        <v>811</v>
      </c>
    </row>
    <row r="273" spans="1:12" s="6" customFormat="1" ht="12" customHeight="1" x14ac:dyDescent="0.25">
      <c r="A273" s="13">
        <v>271</v>
      </c>
      <c r="B273" s="13">
        <v>2018</v>
      </c>
      <c r="C273" s="36" t="str">
        <f t="shared" si="4"/>
        <v>Spottswoode, Cabernet Sauvignon, St. Helena</v>
      </c>
      <c r="D273" s="32">
        <v>180</v>
      </c>
      <c r="E273" s="33">
        <v>260</v>
      </c>
      <c r="K273" s="20" t="s">
        <v>300</v>
      </c>
      <c r="L273" t="s">
        <v>812</v>
      </c>
    </row>
    <row r="274" spans="1:12" s="6" customFormat="1" ht="12" customHeight="1" x14ac:dyDescent="0.25">
      <c r="A274" s="13">
        <v>272</v>
      </c>
      <c r="B274" s="13">
        <v>2020</v>
      </c>
      <c r="C274" s="36" t="str">
        <f t="shared" si="4"/>
        <v>Screaming Eagle, The Flight, Napa Valley - In Bond</v>
      </c>
      <c r="D274" s="32">
        <v>1500</v>
      </c>
      <c r="E274" s="33">
        <v>1700</v>
      </c>
      <c r="K274" s="20" t="s">
        <v>301</v>
      </c>
      <c r="L274" t="s">
        <v>813</v>
      </c>
    </row>
    <row r="275" spans="1:12" ht="12" customHeight="1" x14ac:dyDescent="0.25">
      <c r="A275" s="13">
        <v>273</v>
      </c>
      <c r="B275" s="13">
        <v>2020</v>
      </c>
      <c r="C275" s="36" t="str">
        <f t="shared" si="4"/>
        <v>Screaming Eagle, The Flight, Napa Valley - In Bond</v>
      </c>
      <c r="D275" s="32">
        <v>1500</v>
      </c>
      <c r="E275" s="33">
        <v>1700</v>
      </c>
      <c r="K275" s="20" t="s">
        <v>301</v>
      </c>
      <c r="L275" t="s">
        <v>814</v>
      </c>
    </row>
    <row r="276" spans="1:12" ht="12" customHeight="1" x14ac:dyDescent="0.25">
      <c r="A276" s="13">
        <v>274</v>
      </c>
      <c r="B276" s="13">
        <v>2020</v>
      </c>
      <c r="C276" s="36" t="str">
        <f t="shared" si="4"/>
        <v>Screaming Eagle, The Flight, Napa Valley - In Bond</v>
      </c>
      <c r="D276" s="32">
        <v>1500</v>
      </c>
      <c r="E276" s="33">
        <v>1700</v>
      </c>
      <c r="F276" s="7"/>
      <c r="G276" s="7"/>
      <c r="H276" s="7"/>
      <c r="I276" s="7"/>
      <c r="J276" s="7"/>
      <c r="K276" s="20" t="s">
        <v>301</v>
      </c>
      <c r="L276" t="s">
        <v>815</v>
      </c>
    </row>
    <row r="277" spans="1:12" ht="12" customHeight="1" x14ac:dyDescent="0.25">
      <c r="A277" s="13">
        <v>275</v>
      </c>
      <c r="B277" s="13">
        <v>2020</v>
      </c>
      <c r="C277" s="36" t="str">
        <f t="shared" si="4"/>
        <v>Screaming Eagle, The Flight, Napa Valley - In Bond</v>
      </c>
      <c r="D277" s="32">
        <v>1500</v>
      </c>
      <c r="E277" s="33">
        <v>1700</v>
      </c>
      <c r="F277" s="7"/>
      <c r="G277" s="7"/>
      <c r="H277" s="7"/>
      <c r="I277" s="7"/>
      <c r="J277" s="7"/>
      <c r="K277" s="20" t="s">
        <v>301</v>
      </c>
      <c r="L277" t="s">
        <v>816</v>
      </c>
    </row>
    <row r="278" spans="1:12" ht="12" customHeight="1" x14ac:dyDescent="0.25">
      <c r="A278" s="13">
        <v>276</v>
      </c>
      <c r="B278" s="13">
        <v>2021</v>
      </c>
      <c r="C278" s="36" t="str">
        <f t="shared" si="4"/>
        <v>Screaming Eagle Cabernet Sauvignon, Napa Valley - In Bond</v>
      </c>
      <c r="D278" s="32">
        <v>5000</v>
      </c>
      <c r="E278" s="33">
        <v>6000</v>
      </c>
      <c r="F278" s="7"/>
      <c r="G278" s="7"/>
      <c r="H278" s="7"/>
      <c r="I278" s="7"/>
      <c r="J278" s="7"/>
      <c r="K278" s="20" t="s">
        <v>302</v>
      </c>
      <c r="L278" t="s">
        <v>817</v>
      </c>
    </row>
    <row r="279" spans="1:12" ht="12" customHeight="1" x14ac:dyDescent="0.25">
      <c r="A279" s="13">
        <v>277</v>
      </c>
      <c r="B279" s="13" t="s">
        <v>29</v>
      </c>
      <c r="C279" s="36" t="str">
        <f t="shared" si="4"/>
        <v>2012/2014 Ridge, Estate Cabernet Sauvignon, Santa Cruz Mountains</v>
      </c>
      <c r="D279" s="32">
        <v>400</v>
      </c>
      <c r="E279" s="33">
        <v>600</v>
      </c>
      <c r="K279" s="20" t="s">
        <v>303</v>
      </c>
      <c r="L279" t="s">
        <v>818</v>
      </c>
    </row>
    <row r="280" spans="1:12" ht="12" customHeight="1" x14ac:dyDescent="0.25">
      <c r="A280" s="13">
        <v>278</v>
      </c>
      <c r="B280" s="13" t="s">
        <v>29</v>
      </c>
      <c r="C280" s="36" t="str">
        <f t="shared" si="4"/>
        <v>2013/2016 Ridge, Geyserville, Alexander Valley</v>
      </c>
      <c r="D280" s="32">
        <v>200</v>
      </c>
      <c r="E280" s="33">
        <v>300</v>
      </c>
      <c r="K280" s="20" t="s">
        <v>304</v>
      </c>
      <c r="L280" t="s">
        <v>819</v>
      </c>
    </row>
    <row r="281" spans="1:12" s="6" customFormat="1" ht="12" customHeight="1" x14ac:dyDescent="0.25">
      <c r="A281" s="13">
        <v>279</v>
      </c>
      <c r="B281" s="13">
        <v>2004</v>
      </c>
      <c r="C281" s="36" t="str">
        <f t="shared" si="4"/>
        <v>Cheval des Andes, Mendoza</v>
      </c>
      <c r="D281" s="32">
        <v>70</v>
      </c>
      <c r="E281" s="33">
        <v>100</v>
      </c>
      <c r="K281" s="20" t="s">
        <v>305</v>
      </c>
      <c r="L281" t="s">
        <v>820</v>
      </c>
    </row>
    <row r="282" spans="1:12" s="6" customFormat="1" ht="12" customHeight="1" x14ac:dyDescent="0.25">
      <c r="A282" s="13">
        <v>280</v>
      </c>
      <c r="B282" s="13">
        <v>2004</v>
      </c>
      <c r="C282" s="36" t="str">
        <f t="shared" si="4"/>
        <v>Hobbs of Barossa Ranges, Shiraz, Barossa Valley - In Bond</v>
      </c>
      <c r="D282" s="32">
        <v>80</v>
      </c>
      <c r="E282" s="33">
        <v>120</v>
      </c>
      <c r="K282" s="20" t="s">
        <v>306</v>
      </c>
      <c r="L282" t="s">
        <v>821</v>
      </c>
    </row>
    <row r="283" spans="1:12" s="6" customFormat="1" ht="12" customHeight="1" x14ac:dyDescent="0.25">
      <c r="A283" s="13">
        <v>281</v>
      </c>
      <c r="B283" s="13">
        <v>2006</v>
      </c>
      <c r="C283" s="36" t="str">
        <f t="shared" si="4"/>
        <v>Hobbs of Barossa Ranges, Shiraz Viognier, Barossa Valley - In Bond</v>
      </c>
      <c r="D283" s="32">
        <v>150</v>
      </c>
      <c r="E283" s="33">
        <v>250</v>
      </c>
      <c r="K283" s="20" t="s">
        <v>307</v>
      </c>
      <c r="L283" t="s">
        <v>822</v>
      </c>
    </row>
    <row r="284" spans="1:12" s="6" customFormat="1" ht="12" customHeight="1" x14ac:dyDescent="0.25">
      <c r="A284" s="13">
        <v>282</v>
      </c>
      <c r="B284" s="13">
        <v>2007</v>
      </c>
      <c r="C284" s="36" t="str">
        <f t="shared" si="4"/>
        <v>Spinifex, Estate Shiraz Viognier, Barossa Valley - In Bond</v>
      </c>
      <c r="D284" s="32">
        <v>120</v>
      </c>
      <c r="E284" s="33">
        <v>160</v>
      </c>
      <c r="K284" s="20" t="s">
        <v>308</v>
      </c>
      <c r="L284" t="s">
        <v>823</v>
      </c>
    </row>
    <row r="285" spans="1:12" ht="12" customHeight="1" x14ac:dyDescent="0.25">
      <c r="A285" s="13">
        <v>283</v>
      </c>
      <c r="B285" s="13">
        <v>2013</v>
      </c>
      <c r="C285" s="36" t="str">
        <f t="shared" si="4"/>
        <v>Domaine de Bila-Haut (M. Chapoutier), Cotes du Roussillon-Villages, v.i.t (Magnums) - In Bond</v>
      </c>
      <c r="D285" s="32">
        <v>180</v>
      </c>
      <c r="E285" s="33">
        <v>260</v>
      </c>
      <c r="F285" s="7"/>
      <c r="G285" s="7"/>
      <c r="H285" s="7"/>
      <c r="I285" s="7"/>
      <c r="J285" s="7"/>
      <c r="K285" s="20" t="s">
        <v>309</v>
      </c>
      <c r="L285" t="s">
        <v>824</v>
      </c>
    </row>
    <row r="286" spans="1:12" s="6" customFormat="1" ht="12" customHeight="1" x14ac:dyDescent="0.25">
      <c r="A286" s="13">
        <v>284</v>
      </c>
      <c r="B286" s="13">
        <v>2013</v>
      </c>
      <c r="C286" s="36" t="str">
        <f t="shared" si="4"/>
        <v>Domaine de Bila-Haut (M. Chapoutier), Cotes du Roussillon-Villages, v.i.t (Magnums) - In Bond</v>
      </c>
      <c r="D286" s="32">
        <v>180</v>
      </c>
      <c r="E286" s="33">
        <v>260</v>
      </c>
      <c r="K286" s="20" t="s">
        <v>309</v>
      </c>
      <c r="L286" t="s">
        <v>825</v>
      </c>
    </row>
    <row r="287" spans="1:12" ht="12" customHeight="1" x14ac:dyDescent="0.25">
      <c r="A287" s="13">
        <v>285</v>
      </c>
      <c r="B287" s="13">
        <v>2013</v>
      </c>
      <c r="C287" s="36" t="str">
        <f t="shared" si="4"/>
        <v>Domaine de Bila-Haut (M. Chapoutier), Cotes du Roussillon-Villages, v.i.t (Magnums) - In Bond</v>
      </c>
      <c r="D287" s="32">
        <v>180</v>
      </c>
      <c r="E287" s="33">
        <v>260</v>
      </c>
      <c r="F287" s="7"/>
      <c r="G287" s="7"/>
      <c r="H287" s="7"/>
      <c r="I287" s="7"/>
      <c r="J287" s="7"/>
      <c r="K287" s="20" t="s">
        <v>309</v>
      </c>
      <c r="L287" t="s">
        <v>826</v>
      </c>
    </row>
    <row r="288" spans="1:12" s="6" customFormat="1" ht="12" customHeight="1" x14ac:dyDescent="0.25">
      <c r="A288" s="13">
        <v>286</v>
      </c>
      <c r="B288" s="13">
        <v>2014</v>
      </c>
      <c r="C288" s="36" t="str">
        <f t="shared" si="4"/>
        <v>Chateau Fonreaud, Listrac-Medoc</v>
      </c>
      <c r="D288" s="32">
        <v>100</v>
      </c>
      <c r="E288" s="33">
        <v>140</v>
      </c>
      <c r="K288" s="20" t="s">
        <v>51</v>
      </c>
      <c r="L288" t="s">
        <v>827</v>
      </c>
    </row>
    <row r="289" spans="1:12" s="6" customFormat="1" ht="12" customHeight="1" x14ac:dyDescent="0.25">
      <c r="A289" s="13">
        <v>287</v>
      </c>
      <c r="B289" s="13">
        <v>2014</v>
      </c>
      <c r="C289" s="36" t="str">
        <f t="shared" si="4"/>
        <v>Chateau de la Dauphine, Fronsac</v>
      </c>
      <c r="D289" s="32">
        <v>120</v>
      </c>
      <c r="E289" s="33">
        <v>150</v>
      </c>
      <c r="K289" s="20" t="s">
        <v>310</v>
      </c>
      <c r="L289" t="s">
        <v>828</v>
      </c>
    </row>
    <row r="290" spans="1:12" s="6" customFormat="1" ht="12" customHeight="1" x14ac:dyDescent="0.25">
      <c r="A290" s="13">
        <v>288</v>
      </c>
      <c r="B290" s="13">
        <v>2014</v>
      </c>
      <c r="C290" s="36" t="str">
        <f t="shared" si="4"/>
        <v>Chateau Coutet Premier Cru Classe, Barsac (Halves)</v>
      </c>
      <c r="D290" s="32">
        <v>120</v>
      </c>
      <c r="E290" s="33">
        <v>160</v>
      </c>
      <c r="K290" s="20" t="s">
        <v>311</v>
      </c>
      <c r="L290" t="s">
        <v>829</v>
      </c>
    </row>
    <row r="291" spans="1:12" s="6" customFormat="1" ht="12" customHeight="1" x14ac:dyDescent="0.25">
      <c r="A291" s="13">
        <v>289</v>
      </c>
      <c r="B291" s="13">
        <v>2015</v>
      </c>
      <c r="C291" s="36" t="str">
        <f t="shared" si="4"/>
        <v>Chateau Bourgneuf, Pomerol</v>
      </c>
      <c r="D291" s="32">
        <v>80</v>
      </c>
      <c r="E291" s="33">
        <v>120</v>
      </c>
      <c r="K291" s="20" t="s">
        <v>48</v>
      </c>
      <c r="L291" t="s">
        <v>830</v>
      </c>
    </row>
    <row r="292" spans="1:12" s="6" customFormat="1" ht="12" customHeight="1" x14ac:dyDescent="0.25">
      <c r="A292" s="13">
        <v>290</v>
      </c>
      <c r="B292" s="13">
        <v>2015</v>
      </c>
      <c r="C292" s="36" t="str">
        <f t="shared" si="4"/>
        <v>Chateau Cantegril, Barsac (Halves)</v>
      </c>
      <c r="D292" s="32">
        <v>80</v>
      </c>
      <c r="E292" s="33">
        <v>120</v>
      </c>
      <c r="K292" s="20" t="s">
        <v>312</v>
      </c>
      <c r="L292" t="s">
        <v>831</v>
      </c>
    </row>
    <row r="293" spans="1:12" s="6" customFormat="1" ht="12" customHeight="1" x14ac:dyDescent="0.25">
      <c r="A293" s="13">
        <v>291</v>
      </c>
      <c r="B293" s="13">
        <v>2016</v>
      </c>
      <c r="C293" s="36" t="str">
        <f t="shared" si="4"/>
        <v>CVNE (Contino), Reserva 936, Rioja</v>
      </c>
      <c r="D293" s="32">
        <v>100</v>
      </c>
      <c r="E293" s="33">
        <v>150</v>
      </c>
      <c r="K293" s="20" t="s">
        <v>313</v>
      </c>
      <c r="L293" t="s">
        <v>832</v>
      </c>
    </row>
    <row r="294" spans="1:12" s="6" customFormat="1" ht="12" customHeight="1" x14ac:dyDescent="0.25">
      <c r="A294" s="13">
        <v>292</v>
      </c>
      <c r="B294" s="13">
        <v>2016</v>
      </c>
      <c r="C294" s="36" t="str">
        <f t="shared" si="4"/>
        <v>Chateau Beaumont, Haut-Medoc</v>
      </c>
      <c r="D294" s="32">
        <v>80</v>
      </c>
      <c r="E294" s="33">
        <v>120</v>
      </c>
      <c r="K294" s="20" t="s">
        <v>314</v>
      </c>
      <c r="L294" t="s">
        <v>833</v>
      </c>
    </row>
    <row r="295" spans="1:12" s="7" customFormat="1" ht="12" customHeight="1" x14ac:dyDescent="0.25">
      <c r="A295" s="13">
        <v>293</v>
      </c>
      <c r="B295" s="13">
        <v>2016</v>
      </c>
      <c r="C295" s="36" t="str">
        <f t="shared" si="4"/>
        <v>Chateau Cap L'Ousteau, Haut-Medoc</v>
      </c>
      <c r="D295" s="32">
        <v>120</v>
      </c>
      <c r="E295" s="33">
        <v>180</v>
      </c>
      <c r="K295" s="20" t="s">
        <v>56</v>
      </c>
      <c r="L295" t="s">
        <v>834</v>
      </c>
    </row>
    <row r="296" spans="1:12" s="7" customFormat="1" ht="12" customHeight="1" x14ac:dyDescent="0.25">
      <c r="A296" s="13">
        <v>294</v>
      </c>
      <c r="B296" s="13">
        <v>2017</v>
      </c>
      <c r="C296" s="36" t="str">
        <f t="shared" si="4"/>
        <v>Chateau de la Dauphine, Fronsac</v>
      </c>
      <c r="D296" s="32">
        <v>120</v>
      </c>
      <c r="E296" s="33">
        <v>150</v>
      </c>
      <c r="F296" s="8"/>
      <c r="G296" s="8"/>
      <c r="H296" s="8"/>
      <c r="I296" s="8"/>
      <c r="J296" s="8"/>
      <c r="K296" s="20" t="s">
        <v>310</v>
      </c>
      <c r="L296" t="s">
        <v>835</v>
      </c>
    </row>
    <row r="297" spans="1:12" s="7" customFormat="1" ht="12" customHeight="1" x14ac:dyDescent="0.25">
      <c r="A297" s="13">
        <v>295</v>
      </c>
      <c r="B297" s="13">
        <v>2017</v>
      </c>
      <c r="C297" s="36" t="str">
        <f t="shared" si="4"/>
        <v>Chateau Beaumont, Haut-Medoc</v>
      </c>
      <c r="D297" s="32">
        <v>80</v>
      </c>
      <c r="E297" s="33">
        <v>120</v>
      </c>
      <c r="K297" s="20" t="s">
        <v>314</v>
      </c>
      <c r="L297" t="s">
        <v>836</v>
      </c>
    </row>
    <row r="298" spans="1:12" s="9" customFormat="1" ht="12" customHeight="1" x14ac:dyDescent="0.25">
      <c r="A298" s="13">
        <v>296</v>
      </c>
      <c r="B298" s="13">
        <v>2017</v>
      </c>
      <c r="C298" s="36" t="str">
        <f t="shared" si="4"/>
        <v>Coudoulet de Beaucastel Rouge, Cotes du Rhone</v>
      </c>
      <c r="D298" s="32">
        <v>120</v>
      </c>
      <c r="E298" s="33">
        <v>160</v>
      </c>
      <c r="K298" s="20" t="s">
        <v>315</v>
      </c>
      <c r="L298" t="s">
        <v>837</v>
      </c>
    </row>
    <row r="299" spans="1:12" s="9" customFormat="1" ht="12" customHeight="1" x14ac:dyDescent="0.25">
      <c r="A299" s="13">
        <v>297</v>
      </c>
      <c r="B299" s="13">
        <v>2018</v>
      </c>
      <c r="C299" s="36" t="str">
        <f t="shared" si="4"/>
        <v>Mas de Libian, Cotes du Rhone Villages, Khayyam</v>
      </c>
      <c r="D299" s="32">
        <v>80</v>
      </c>
      <c r="E299" s="33">
        <v>120</v>
      </c>
      <c r="K299" s="20" t="s">
        <v>316</v>
      </c>
      <c r="L299" t="s">
        <v>838</v>
      </c>
    </row>
    <row r="300" spans="1:12" s="9" customFormat="1" ht="12" customHeight="1" x14ac:dyDescent="0.25">
      <c r="A300" s="13">
        <v>298</v>
      </c>
      <c r="B300" s="13">
        <v>2018</v>
      </c>
      <c r="C300" s="36" t="str">
        <f t="shared" si="4"/>
        <v>Lafage, Bastide Miraflors, Cotes du Roussillon - In Bond</v>
      </c>
      <c r="D300" s="32">
        <v>80</v>
      </c>
      <c r="E300" s="33">
        <v>100</v>
      </c>
      <c r="K300" s="20" t="s">
        <v>102</v>
      </c>
      <c r="L300" t="s">
        <v>839</v>
      </c>
    </row>
    <row r="301" spans="1:12" s="9" customFormat="1" ht="12" customHeight="1" x14ac:dyDescent="0.25">
      <c r="A301" s="13">
        <v>299</v>
      </c>
      <c r="B301" s="13">
        <v>2018</v>
      </c>
      <c r="C301" s="36" t="str">
        <f t="shared" si="4"/>
        <v>Tyrrells, Shiraz Vat 9, Hunter Valley - In Bond</v>
      </c>
      <c r="D301" s="32">
        <v>100</v>
      </c>
      <c r="E301" s="33">
        <v>140</v>
      </c>
      <c r="K301" s="20" t="s">
        <v>135</v>
      </c>
      <c r="L301" t="s">
        <v>840</v>
      </c>
    </row>
    <row r="302" spans="1:12" s="6" customFormat="1" ht="12" customHeight="1" x14ac:dyDescent="0.25">
      <c r="A302" s="13">
        <v>300</v>
      </c>
      <c r="B302" s="13">
        <v>2018</v>
      </c>
      <c r="C302" s="36" t="str">
        <f t="shared" si="4"/>
        <v>Chateau Anthonic, Moulis en Medoc - In Bond</v>
      </c>
      <c r="D302" s="32">
        <v>120</v>
      </c>
      <c r="E302" s="33">
        <v>150</v>
      </c>
      <c r="K302" s="20" t="s">
        <v>59</v>
      </c>
      <c r="L302" t="s">
        <v>841</v>
      </c>
    </row>
    <row r="303" spans="1:12" s="9" customFormat="1" ht="12" customHeight="1" x14ac:dyDescent="0.25">
      <c r="A303" s="13">
        <v>301</v>
      </c>
      <c r="B303" s="13">
        <v>2018</v>
      </c>
      <c r="C303" s="36" t="str">
        <f t="shared" si="4"/>
        <v>Vasse Felix, Black Market Shiraz, Margaret River - In Bond</v>
      </c>
      <c r="D303" s="32">
        <v>120</v>
      </c>
      <c r="E303" s="33">
        <v>150</v>
      </c>
      <c r="K303" s="20" t="s">
        <v>133</v>
      </c>
      <c r="L303" t="s">
        <v>842</v>
      </c>
    </row>
    <row r="304" spans="1:12" s="9" customFormat="1" ht="12" customHeight="1" x14ac:dyDescent="0.25">
      <c r="A304" s="13">
        <v>302</v>
      </c>
      <c r="B304" s="13">
        <v>2018</v>
      </c>
      <c r="C304" s="36" t="str">
        <f t="shared" si="4"/>
        <v>Vasse Felix, Black Market Shiraz, Margaret River - In Bond</v>
      </c>
      <c r="D304" s="32">
        <v>130</v>
      </c>
      <c r="E304" s="33">
        <v>160</v>
      </c>
      <c r="K304" s="20" t="s">
        <v>133</v>
      </c>
      <c r="L304" t="s">
        <v>843</v>
      </c>
    </row>
    <row r="305" spans="1:12" s="9" customFormat="1" ht="12" customHeight="1" x14ac:dyDescent="0.25">
      <c r="A305" s="13">
        <v>303</v>
      </c>
      <c r="B305" s="13">
        <v>2018</v>
      </c>
      <c r="C305" s="36" t="str">
        <f t="shared" si="4"/>
        <v>Chateau Doisy Daene 2eme Cru Classe, Barsac (Halves)</v>
      </c>
      <c r="D305" s="32">
        <v>120</v>
      </c>
      <c r="E305" s="33">
        <v>160</v>
      </c>
      <c r="K305" s="20" t="s">
        <v>317</v>
      </c>
      <c r="L305" t="s">
        <v>844</v>
      </c>
    </row>
    <row r="306" spans="1:12" s="9" customFormat="1" ht="12" customHeight="1" x14ac:dyDescent="0.25">
      <c r="A306" s="13">
        <v>304</v>
      </c>
      <c r="B306" s="13">
        <v>2018</v>
      </c>
      <c r="C306" s="36" t="str">
        <f t="shared" si="4"/>
        <v>Croft, Quinta da Roeda Vintage Port (Halves)</v>
      </c>
      <c r="D306" s="32">
        <v>80</v>
      </c>
      <c r="E306" s="33">
        <v>100</v>
      </c>
      <c r="K306" s="20" t="s">
        <v>318</v>
      </c>
      <c r="L306" t="s">
        <v>845</v>
      </c>
    </row>
    <row r="307" spans="1:12" s="9" customFormat="1" ht="12" customHeight="1" x14ac:dyDescent="0.25">
      <c r="A307" s="13">
        <v>305</v>
      </c>
      <c r="B307" s="13">
        <v>2019</v>
      </c>
      <c r="C307" s="36" t="str">
        <f t="shared" si="4"/>
        <v>Chateau Mont-Redon, Lirac</v>
      </c>
      <c r="D307" s="32">
        <v>80</v>
      </c>
      <c r="E307" s="33">
        <v>120</v>
      </c>
      <c r="K307" s="20" t="s">
        <v>319</v>
      </c>
      <c r="L307" t="s">
        <v>846</v>
      </c>
    </row>
    <row r="308" spans="1:12" s="9" customFormat="1" ht="12" customHeight="1" x14ac:dyDescent="0.25">
      <c r="A308" s="13">
        <v>306</v>
      </c>
      <c r="B308" s="13">
        <v>2019</v>
      </c>
      <c r="C308" s="36" t="str">
        <f t="shared" si="4"/>
        <v>Chateau Beaumont, Haut-Medoc</v>
      </c>
      <c r="D308" s="32">
        <v>80</v>
      </c>
      <c r="E308" s="33">
        <v>120</v>
      </c>
      <c r="K308" s="20" t="s">
        <v>314</v>
      </c>
      <c r="L308" t="s">
        <v>847</v>
      </c>
    </row>
    <row r="309" spans="1:12" s="9" customFormat="1" ht="12" customHeight="1" x14ac:dyDescent="0.25">
      <c r="A309" s="13">
        <v>307</v>
      </c>
      <c r="B309" s="13">
        <v>2019</v>
      </c>
      <c r="C309" s="36" t="str">
        <f t="shared" si="4"/>
        <v>Chateau Beau-Site, Saint-Estephe - In Bond</v>
      </c>
      <c r="D309" s="32">
        <v>120</v>
      </c>
      <c r="E309" s="33">
        <v>150</v>
      </c>
      <c r="K309" s="20" t="s">
        <v>64</v>
      </c>
      <c r="L309" t="s">
        <v>848</v>
      </c>
    </row>
    <row r="310" spans="1:12" s="9" customFormat="1" ht="12" customHeight="1" x14ac:dyDescent="0.25">
      <c r="A310" s="13">
        <v>308</v>
      </c>
      <c r="B310" s="13">
        <v>2019</v>
      </c>
      <c r="C310" s="36" t="str">
        <f t="shared" si="4"/>
        <v>Chateau Beau-Site, Saint-Estephe - In Bond</v>
      </c>
      <c r="D310" s="32">
        <v>120</v>
      </c>
      <c r="E310" s="33">
        <v>150</v>
      </c>
      <c r="K310" s="20" t="s">
        <v>64</v>
      </c>
      <c r="L310" t="s">
        <v>849</v>
      </c>
    </row>
    <row r="311" spans="1:12" s="9" customFormat="1" ht="12" customHeight="1" x14ac:dyDescent="0.25">
      <c r="A311" s="13">
        <v>309</v>
      </c>
      <c r="B311" s="13">
        <v>2019</v>
      </c>
      <c r="C311" s="36" t="str">
        <f t="shared" si="4"/>
        <v>Coudoulet de Beaucastel Rouge, Cotes du Rhone</v>
      </c>
      <c r="D311" s="32">
        <v>120</v>
      </c>
      <c r="E311" s="33">
        <v>160</v>
      </c>
      <c r="K311" s="20" t="s">
        <v>315</v>
      </c>
      <c r="L311" t="s">
        <v>850</v>
      </c>
    </row>
    <row r="312" spans="1:12" s="9" customFormat="1" ht="12" customHeight="1" x14ac:dyDescent="0.25">
      <c r="A312" s="13">
        <v>310</v>
      </c>
      <c r="B312" s="13">
        <v>2020</v>
      </c>
      <c r="C312" s="36" t="str">
        <f t="shared" si="4"/>
        <v>Ca' Nova, Barbaresco, Montestefano - In Bond</v>
      </c>
      <c r="D312" s="32">
        <v>100</v>
      </c>
      <c r="E312" s="33">
        <v>100</v>
      </c>
      <c r="K312" s="20" t="s">
        <v>320</v>
      </c>
      <c r="L312" t="s">
        <v>851</v>
      </c>
    </row>
    <row r="313" spans="1:12" s="7" customFormat="1" ht="12" customHeight="1" x14ac:dyDescent="0.25">
      <c r="A313" s="13">
        <v>311</v>
      </c>
      <c r="B313" s="13">
        <v>2020</v>
      </c>
      <c r="C313" s="36" t="str">
        <f t="shared" si="4"/>
        <v>Courac, Cotes du Rhone Villages, Laudun Rouge</v>
      </c>
      <c r="D313" s="32">
        <v>80</v>
      </c>
      <c r="E313" s="33">
        <v>120</v>
      </c>
      <c r="F313" s="8"/>
      <c r="G313" s="8"/>
      <c r="H313" s="8"/>
      <c r="I313" s="8"/>
      <c r="J313" s="8"/>
      <c r="K313" s="20" t="s">
        <v>321</v>
      </c>
      <c r="L313" t="s">
        <v>852</v>
      </c>
    </row>
    <row r="314" spans="1:12" s="9" customFormat="1" ht="12" customHeight="1" x14ac:dyDescent="0.25">
      <c r="A314" s="13">
        <v>312</v>
      </c>
      <c r="B314" s="13">
        <v>2020</v>
      </c>
      <c r="C314" s="36" t="str">
        <f t="shared" si="4"/>
        <v>Mixed Lot from the Haut-Medoc (Halves)</v>
      </c>
      <c r="D314" s="32">
        <v>80</v>
      </c>
      <c r="E314" s="33">
        <v>120</v>
      </c>
      <c r="K314" s="20" t="s">
        <v>322</v>
      </c>
      <c r="L314" t="s">
        <v>853</v>
      </c>
    </row>
    <row r="315" spans="1:12" s="9" customFormat="1" ht="12" customHeight="1" x14ac:dyDescent="0.25">
      <c r="A315" s="13">
        <v>313</v>
      </c>
      <c r="B315" s="13" t="s">
        <v>29</v>
      </c>
      <c r="C315" s="36" t="str">
        <f t="shared" si="4"/>
        <v>1995/2008 Mixed Lot from Tollot Beaut</v>
      </c>
      <c r="D315" s="32">
        <v>70</v>
      </c>
      <c r="E315" s="33">
        <v>100</v>
      </c>
      <c r="K315" s="20" t="s">
        <v>323</v>
      </c>
      <c r="L315" t="s">
        <v>854</v>
      </c>
    </row>
    <row r="316" spans="1:12" s="9" customFormat="1" ht="12" customHeight="1" x14ac:dyDescent="0.25">
      <c r="A316" s="13">
        <v>314</v>
      </c>
      <c r="B316" s="13" t="s">
        <v>29</v>
      </c>
      <c r="C316" s="36" t="str">
        <f t="shared" si="4"/>
        <v>2014/2018 Coudoulet de Beaucastel Rouge, Cotes du Rhone</v>
      </c>
      <c r="D316" s="32">
        <v>120</v>
      </c>
      <c r="E316" s="33">
        <v>160</v>
      </c>
      <c r="K316" s="20" t="s">
        <v>324</v>
      </c>
      <c r="L316" t="s">
        <v>855</v>
      </c>
    </row>
    <row r="317" spans="1:12" s="7" customFormat="1" ht="12" customHeight="1" x14ac:dyDescent="0.25">
      <c r="A317" s="13">
        <v>315</v>
      </c>
      <c r="B317" s="13" t="s">
        <v>29</v>
      </c>
      <c r="C317" s="36" t="str">
        <f t="shared" si="4"/>
        <v>2015/2020 Mixed Lot of Red Burgundy</v>
      </c>
      <c r="D317" s="32">
        <v>120</v>
      </c>
      <c r="E317" s="33">
        <v>160</v>
      </c>
      <c r="F317" s="8"/>
      <c r="G317" s="8"/>
      <c r="H317" s="8"/>
      <c r="I317" s="8"/>
      <c r="J317" s="8"/>
      <c r="K317" s="20" t="s">
        <v>325</v>
      </c>
      <c r="L317" t="s">
        <v>856</v>
      </c>
    </row>
    <row r="318" spans="1:12" s="7" customFormat="1" ht="12" customHeight="1" x14ac:dyDescent="0.25">
      <c r="A318" s="13">
        <v>316</v>
      </c>
      <c r="B318" s="13" t="s">
        <v>29</v>
      </c>
      <c r="C318" s="36" t="str">
        <f t="shared" si="4"/>
        <v>2016/2020 Coudoulet de Beaucastel Rouge, Cotes du Rhone</v>
      </c>
      <c r="D318" s="32">
        <v>100</v>
      </c>
      <c r="E318" s="33">
        <v>150</v>
      </c>
      <c r="F318" s="8"/>
      <c r="G318" s="8"/>
      <c r="H318" s="8"/>
      <c r="I318" s="8"/>
      <c r="J318" s="8"/>
      <c r="K318" s="20" t="s">
        <v>326</v>
      </c>
      <c r="L318" t="s">
        <v>857</v>
      </c>
    </row>
    <row r="319" spans="1:12" s="7" customFormat="1" ht="12" customHeight="1" x14ac:dyDescent="0.25">
      <c r="A319" s="13">
        <v>317</v>
      </c>
      <c r="B319" s="13" t="s">
        <v>29</v>
      </c>
      <c r="C319" s="36" t="str">
        <f t="shared" si="4"/>
        <v>2018/2021 Chateau Beaumont, Haut-Medoc (Halves)</v>
      </c>
      <c r="D319" s="32">
        <v>120</v>
      </c>
      <c r="E319" s="33">
        <v>160</v>
      </c>
      <c r="F319" s="8"/>
      <c r="G319" s="8"/>
      <c r="H319" s="8"/>
      <c r="I319" s="8"/>
      <c r="J319" s="8"/>
      <c r="K319" s="20" t="s">
        <v>327</v>
      </c>
      <c r="L319" t="s">
        <v>858</v>
      </c>
    </row>
    <row r="320" spans="1:12" s="6" customFormat="1" ht="12" customHeight="1" x14ac:dyDescent="0.2">
      <c r="A320" s="14"/>
      <c r="B320" s="14"/>
      <c r="C320" s="21" t="s">
        <v>142</v>
      </c>
      <c r="D320" s="34"/>
      <c r="E320" s="34"/>
      <c r="K320" s="21" t="s">
        <v>142</v>
      </c>
    </row>
    <row r="321" spans="1:11" s="6" customFormat="1" ht="12" customHeight="1" x14ac:dyDescent="0.2">
      <c r="A321" s="14"/>
      <c r="B321" s="14"/>
      <c r="C321" s="21" t="s">
        <v>142</v>
      </c>
      <c r="D321" s="34"/>
      <c r="E321" s="34"/>
      <c r="K321" s="21" t="s">
        <v>142</v>
      </c>
    </row>
  </sheetData>
  <autoFilter ref="A2:E2" xr:uid="{D1A9000C-FBF2-4F1B-B225-27F1D765E7F5}"/>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9000C-FBF2-4F1B-B225-27F1D765E7F5}">
  <dimension ref="A1:AB321"/>
  <sheetViews>
    <sheetView zoomScale="110" zoomScaleNormal="110" workbookViewId="0">
      <pane xSplit="1" ySplit="2" topLeftCell="B3" activePane="bottomRight" state="frozen"/>
      <selection pane="topRight" activeCell="B1" sqref="B1"/>
      <selection pane="bottomLeft" activeCell="A3" sqref="A3"/>
      <selection pane="bottomRight" activeCell="B2" sqref="B2"/>
    </sheetView>
  </sheetViews>
  <sheetFormatPr defaultColWidth="9.140625" defaultRowHeight="12" customHeight="1" x14ac:dyDescent="0.2"/>
  <cols>
    <col min="1" max="1" width="10.7109375" style="12" customWidth="1"/>
    <col min="2" max="2" width="9.140625" style="15"/>
    <col min="3" max="3" width="17.85546875" style="12" customWidth="1"/>
    <col min="4" max="4" width="9.140625" style="15"/>
    <col min="5" max="5" width="73" style="22" customWidth="1"/>
    <col min="6" max="6" width="27.140625" style="22" customWidth="1"/>
    <col min="7" max="8" width="11.42578125" style="15" customWidth="1"/>
    <col min="9" max="9" width="10.7109375" style="8" customWidth="1"/>
    <col min="10" max="10" width="9.140625" style="17"/>
    <col min="11" max="12" width="13.140625" style="35" customWidth="1"/>
    <col min="13" max="13" width="36.85546875" style="30" customWidth="1"/>
    <col min="14" max="14" width="74.42578125" style="22" customWidth="1"/>
    <col min="15" max="26" width="9.140625" style="8"/>
    <col min="27" max="27" width="73" style="22" hidden="1" customWidth="1"/>
    <col min="28" max="28" width="0" style="8" hidden="1" customWidth="1"/>
    <col min="29" max="16384" width="9.140625" style="8"/>
  </cols>
  <sheetData>
    <row r="1" spans="1:28" s="2" customFormat="1" ht="84" customHeight="1" x14ac:dyDescent="0.2">
      <c r="A1" s="18" t="s">
        <v>541</v>
      </c>
      <c r="B1" s="19"/>
      <c r="C1" s="19"/>
      <c r="D1" s="19"/>
      <c r="E1" s="19"/>
      <c r="F1" s="19"/>
      <c r="G1" s="19"/>
      <c r="H1" s="19"/>
      <c r="I1" s="19"/>
      <c r="J1" s="19"/>
      <c r="K1" s="19"/>
      <c r="L1" s="19"/>
      <c r="M1" s="19"/>
      <c r="N1" s="19"/>
    </row>
    <row r="2" spans="1:28" s="5" customFormat="1" ht="39.950000000000003" customHeight="1" x14ac:dyDescent="0.25">
      <c r="A2" s="3" t="s">
        <v>0</v>
      </c>
      <c r="B2" s="4" t="s">
        <v>1</v>
      </c>
      <c r="C2" s="4" t="s">
        <v>6</v>
      </c>
      <c r="D2" s="4" t="s">
        <v>7</v>
      </c>
      <c r="E2" s="1" t="s">
        <v>2</v>
      </c>
      <c r="F2" s="1" t="s">
        <v>3</v>
      </c>
      <c r="G2" s="4" t="s">
        <v>8</v>
      </c>
      <c r="H2" s="4" t="s">
        <v>10</v>
      </c>
      <c r="I2" s="4" t="s">
        <v>9</v>
      </c>
      <c r="J2" s="4" t="s">
        <v>12</v>
      </c>
      <c r="K2" s="31" t="s">
        <v>5</v>
      </c>
      <c r="L2" s="31" t="s">
        <v>13</v>
      </c>
      <c r="M2" s="1" t="s">
        <v>4</v>
      </c>
      <c r="N2" s="1" t="s">
        <v>11</v>
      </c>
      <c r="AA2" s="1" t="s">
        <v>2</v>
      </c>
      <c r="AB2" s="1" t="s">
        <v>143</v>
      </c>
    </row>
    <row r="3" spans="1:28" s="6" customFormat="1" ht="12" customHeight="1" x14ac:dyDescent="0.25">
      <c r="A3" s="13">
        <v>1</v>
      </c>
      <c r="B3" s="13">
        <v>1966</v>
      </c>
      <c r="C3" s="10" t="s">
        <v>16</v>
      </c>
      <c r="D3" s="13" t="s">
        <v>17</v>
      </c>
      <c r="E3" s="36" t="str">
        <f>HYPERLINK(AB3,AA3)</f>
        <v>Taylor's, Vintage Port</v>
      </c>
      <c r="F3" s="20" t="s">
        <v>15</v>
      </c>
      <c r="G3" s="13" t="s">
        <v>18</v>
      </c>
      <c r="H3" s="13">
        <v>2</v>
      </c>
      <c r="I3" s="13" t="s">
        <v>19</v>
      </c>
      <c r="J3" s="16" t="s">
        <v>20</v>
      </c>
      <c r="K3" s="32">
        <v>180</v>
      </c>
      <c r="L3" s="33">
        <v>240</v>
      </c>
      <c r="M3" s="23" t="s">
        <v>435</v>
      </c>
      <c r="N3" s="20"/>
      <c r="AA3" s="20" t="s">
        <v>14</v>
      </c>
      <c r="AB3" t="s">
        <v>542</v>
      </c>
    </row>
    <row r="4" spans="1:28" s="6" customFormat="1" ht="12" customHeight="1" x14ac:dyDescent="0.25">
      <c r="A4" s="13">
        <v>2</v>
      </c>
      <c r="B4" s="13">
        <v>1970</v>
      </c>
      <c r="C4" s="10" t="s">
        <v>16</v>
      </c>
      <c r="D4" s="13" t="s">
        <v>17</v>
      </c>
      <c r="E4" s="36" t="str">
        <f>HYPERLINK(AB4,AA4)</f>
        <v>Taylor's, Vintage Port</v>
      </c>
      <c r="F4" s="20" t="s">
        <v>15</v>
      </c>
      <c r="G4" s="13" t="s">
        <v>18</v>
      </c>
      <c r="H4" s="13">
        <v>4</v>
      </c>
      <c r="I4" s="13" t="s">
        <v>19</v>
      </c>
      <c r="J4" s="16" t="s">
        <v>20</v>
      </c>
      <c r="K4" s="32">
        <v>240</v>
      </c>
      <c r="L4" s="33">
        <v>320</v>
      </c>
      <c r="M4" s="24" t="s">
        <v>436</v>
      </c>
      <c r="N4" s="20"/>
      <c r="AA4" s="20" t="s">
        <v>14</v>
      </c>
      <c r="AB4" t="s">
        <v>543</v>
      </c>
    </row>
    <row r="5" spans="1:28" s="6" customFormat="1" ht="12" customHeight="1" x14ac:dyDescent="0.25">
      <c r="A5" s="13">
        <v>3</v>
      </c>
      <c r="B5" s="13">
        <v>1980</v>
      </c>
      <c r="C5" s="10" t="s">
        <v>16</v>
      </c>
      <c r="D5" s="13" t="s">
        <v>17</v>
      </c>
      <c r="E5" s="36" t="str">
        <f>HYPERLINK(AB5,AA5)</f>
        <v>Graham's, Vintage Port</v>
      </c>
      <c r="F5" s="20" t="s">
        <v>22</v>
      </c>
      <c r="G5" s="13" t="s">
        <v>18</v>
      </c>
      <c r="H5" s="13">
        <v>6</v>
      </c>
      <c r="I5" s="13" t="s">
        <v>19</v>
      </c>
      <c r="J5" s="16" t="s">
        <v>20</v>
      </c>
      <c r="K5" s="32">
        <v>260</v>
      </c>
      <c r="L5" s="33">
        <v>360</v>
      </c>
      <c r="M5" s="24" t="s">
        <v>437</v>
      </c>
      <c r="N5" s="20"/>
      <c r="AA5" s="20" t="s">
        <v>147</v>
      </c>
      <c r="AB5" t="s">
        <v>544</v>
      </c>
    </row>
    <row r="6" spans="1:28" s="6" customFormat="1" ht="12" customHeight="1" x14ac:dyDescent="0.25">
      <c r="A6" s="13">
        <v>4</v>
      </c>
      <c r="B6" s="13">
        <v>1985</v>
      </c>
      <c r="C6" s="10" t="s">
        <v>16</v>
      </c>
      <c r="D6" s="13" t="s">
        <v>17</v>
      </c>
      <c r="E6" s="36" t="str">
        <f>HYPERLINK(AB6,AA6)</f>
        <v>Taylor's Fladgate Vintage Port - In Bond</v>
      </c>
      <c r="F6" s="20" t="s">
        <v>15</v>
      </c>
      <c r="G6" s="13" t="s">
        <v>18</v>
      </c>
      <c r="H6" s="13">
        <v>12</v>
      </c>
      <c r="I6" s="13" t="s">
        <v>21</v>
      </c>
      <c r="J6" s="16" t="s">
        <v>24</v>
      </c>
      <c r="K6" s="32">
        <v>300</v>
      </c>
      <c r="L6" s="33">
        <v>500</v>
      </c>
      <c r="M6" s="24"/>
      <c r="N6" s="20"/>
      <c r="AA6" s="20" t="s">
        <v>148</v>
      </c>
      <c r="AB6" t="s">
        <v>545</v>
      </c>
    </row>
    <row r="7" spans="1:28" s="6" customFormat="1" ht="12" customHeight="1" x14ac:dyDescent="0.25">
      <c r="A7" s="13">
        <v>5</v>
      </c>
      <c r="B7" s="13">
        <v>1987</v>
      </c>
      <c r="C7" s="10" t="s">
        <v>16</v>
      </c>
      <c r="D7" s="13" t="s">
        <v>17</v>
      </c>
      <c r="E7" s="36" t="str">
        <f>HYPERLINK(AB7,AA7)</f>
        <v>Quinta do Noval, Vintage Port</v>
      </c>
      <c r="F7" s="20" t="s">
        <v>328</v>
      </c>
      <c r="G7" s="13" t="s">
        <v>18</v>
      </c>
      <c r="H7" s="13">
        <v>12</v>
      </c>
      <c r="I7" s="13" t="s">
        <v>21</v>
      </c>
      <c r="J7" s="16" t="s">
        <v>20</v>
      </c>
      <c r="K7" s="32">
        <v>400</v>
      </c>
      <c r="L7" s="33">
        <v>600</v>
      </c>
      <c r="M7" s="24"/>
      <c r="N7" s="20"/>
      <c r="AA7" s="20" t="s">
        <v>149</v>
      </c>
      <c r="AB7" t="s">
        <v>546</v>
      </c>
    </row>
    <row r="8" spans="1:28" s="6" customFormat="1" ht="12" customHeight="1" x14ac:dyDescent="0.25">
      <c r="A8" s="13">
        <v>6</v>
      </c>
      <c r="B8" s="13">
        <v>2018</v>
      </c>
      <c r="C8" s="10" t="s">
        <v>426</v>
      </c>
      <c r="D8" s="13" t="s">
        <v>17</v>
      </c>
      <c r="E8" s="36" t="str">
        <f>HYPERLINK(AB8,AA8)</f>
        <v>Prats &amp; Symington, Post Scriptum, Douro - In Bond</v>
      </c>
      <c r="F8" s="20" t="s">
        <v>27</v>
      </c>
      <c r="G8" s="13" t="s">
        <v>18</v>
      </c>
      <c r="H8" s="13">
        <v>12</v>
      </c>
      <c r="I8" s="13" t="s">
        <v>25</v>
      </c>
      <c r="J8" s="16" t="s">
        <v>24</v>
      </c>
      <c r="K8" s="32">
        <v>140</v>
      </c>
      <c r="L8" s="33">
        <v>160</v>
      </c>
      <c r="M8" s="24" t="s">
        <v>28</v>
      </c>
      <c r="N8" s="20"/>
      <c r="AA8" s="20" t="s">
        <v>26</v>
      </c>
      <c r="AB8" t="s">
        <v>547</v>
      </c>
    </row>
    <row r="9" spans="1:28" s="6" customFormat="1" ht="12" customHeight="1" x14ac:dyDescent="0.25">
      <c r="A9" s="13">
        <v>7</v>
      </c>
      <c r="B9" s="13" t="s">
        <v>29</v>
      </c>
      <c r="C9" s="10" t="s">
        <v>16</v>
      </c>
      <c r="D9" s="13" t="s">
        <v>17</v>
      </c>
      <c r="E9" s="36" t="str">
        <f t="shared" ref="E9:E72" si="0">HYPERLINK(AB9,AA9)</f>
        <v>1975/1983 Mixed Vintage Port</v>
      </c>
      <c r="F9" s="20"/>
      <c r="G9" s="13" t="s">
        <v>18</v>
      </c>
      <c r="H9" s="13">
        <v>2</v>
      </c>
      <c r="I9" s="13" t="s">
        <v>19</v>
      </c>
      <c r="J9" s="16" t="s">
        <v>20</v>
      </c>
      <c r="K9" s="32">
        <v>80</v>
      </c>
      <c r="L9" s="33">
        <v>120</v>
      </c>
      <c r="M9" s="23" t="s">
        <v>438</v>
      </c>
      <c r="N9" s="20" t="s">
        <v>526</v>
      </c>
      <c r="AA9" s="20" t="s">
        <v>150</v>
      </c>
      <c r="AB9" t="s">
        <v>548</v>
      </c>
    </row>
    <row r="10" spans="1:28" s="6" customFormat="1" ht="12" customHeight="1" x14ac:dyDescent="0.25">
      <c r="A10" s="13">
        <v>8</v>
      </c>
      <c r="B10" s="13" t="s">
        <v>29</v>
      </c>
      <c r="C10" s="10" t="s">
        <v>16</v>
      </c>
      <c r="D10" s="13" t="s">
        <v>17</v>
      </c>
      <c r="E10" s="36" t="str">
        <f t="shared" si="0"/>
        <v>1966/1970/1985 Taylor's, Vintage Port</v>
      </c>
      <c r="F10" s="20" t="s">
        <v>15</v>
      </c>
      <c r="G10" s="13" t="s">
        <v>18</v>
      </c>
      <c r="H10" s="13">
        <v>3</v>
      </c>
      <c r="I10" s="13" t="s">
        <v>19</v>
      </c>
      <c r="J10" s="16" t="s">
        <v>20</v>
      </c>
      <c r="K10" s="32">
        <v>200</v>
      </c>
      <c r="L10" s="33">
        <v>300</v>
      </c>
      <c r="M10" s="23" t="s">
        <v>439</v>
      </c>
      <c r="N10" s="20" t="s">
        <v>526</v>
      </c>
      <c r="AA10" s="20" t="s">
        <v>151</v>
      </c>
      <c r="AB10" t="s">
        <v>549</v>
      </c>
    </row>
    <row r="11" spans="1:28" s="6" customFormat="1" ht="12" customHeight="1" x14ac:dyDescent="0.25">
      <c r="A11" s="13">
        <v>9</v>
      </c>
      <c r="B11" s="13" t="s">
        <v>29</v>
      </c>
      <c r="C11" s="10" t="s">
        <v>16</v>
      </c>
      <c r="D11" s="13" t="s">
        <v>17</v>
      </c>
      <c r="E11" s="36" t="str">
        <f t="shared" si="0"/>
        <v>2011/2016 Croft, Quinta de Roriz Vintage Port</v>
      </c>
      <c r="F11" s="20" t="s">
        <v>329</v>
      </c>
      <c r="G11" s="13" t="s">
        <v>18</v>
      </c>
      <c r="H11" s="13">
        <v>12</v>
      </c>
      <c r="I11" s="13" t="s">
        <v>21</v>
      </c>
      <c r="J11" s="16" t="s">
        <v>20</v>
      </c>
      <c r="K11" s="32">
        <v>140</v>
      </c>
      <c r="L11" s="33">
        <v>220</v>
      </c>
      <c r="M11" s="23" t="s">
        <v>440</v>
      </c>
      <c r="N11" s="20" t="s">
        <v>527</v>
      </c>
      <c r="AA11" s="20" t="s">
        <v>152</v>
      </c>
      <c r="AB11" t="s">
        <v>550</v>
      </c>
    </row>
    <row r="12" spans="1:28" s="6" customFormat="1" ht="12" customHeight="1" x14ac:dyDescent="0.25">
      <c r="A12" s="13">
        <v>10</v>
      </c>
      <c r="B12" s="13" t="s">
        <v>29</v>
      </c>
      <c r="C12" s="10" t="s">
        <v>16</v>
      </c>
      <c r="D12" s="13" t="s">
        <v>17</v>
      </c>
      <c r="E12" s="36" t="str">
        <f t="shared" si="0"/>
        <v>2015/2019 Mixed Lot of Vintage Port</v>
      </c>
      <c r="F12" s="20"/>
      <c r="G12" s="13" t="s">
        <v>18</v>
      </c>
      <c r="H12" s="13">
        <v>12</v>
      </c>
      <c r="I12" s="13" t="s">
        <v>21</v>
      </c>
      <c r="J12" s="16" t="s">
        <v>20</v>
      </c>
      <c r="K12" s="32">
        <v>140</v>
      </c>
      <c r="L12" s="33">
        <v>220</v>
      </c>
      <c r="M12" s="23" t="s">
        <v>441</v>
      </c>
      <c r="N12" s="20" t="s">
        <v>527</v>
      </c>
      <c r="AA12" s="20" t="s">
        <v>153</v>
      </c>
      <c r="AB12" t="s">
        <v>551</v>
      </c>
    </row>
    <row r="13" spans="1:28" s="6" customFormat="1" ht="12" customHeight="1" x14ac:dyDescent="0.25">
      <c r="A13" s="13">
        <v>11</v>
      </c>
      <c r="B13" s="13">
        <v>1929</v>
      </c>
      <c r="C13" s="10" t="s">
        <v>32</v>
      </c>
      <c r="D13" s="13"/>
      <c r="E13" s="36" t="str">
        <f t="shared" si="0"/>
        <v>Grande Fine Champagne Cognac, Le de Salagnac</v>
      </c>
      <c r="F13" s="20" t="s">
        <v>330</v>
      </c>
      <c r="G13" s="13" t="s">
        <v>33</v>
      </c>
      <c r="H13" s="13">
        <v>1</v>
      </c>
      <c r="I13" s="13" t="s">
        <v>19</v>
      </c>
      <c r="J13" s="16" t="s">
        <v>20</v>
      </c>
      <c r="K13" s="32">
        <v>100</v>
      </c>
      <c r="L13" s="33">
        <v>300</v>
      </c>
      <c r="M13" s="24" t="s">
        <v>442</v>
      </c>
      <c r="N13" s="20"/>
      <c r="AA13" s="20" t="s">
        <v>154</v>
      </c>
      <c r="AB13" t="s">
        <v>552</v>
      </c>
    </row>
    <row r="14" spans="1:28" s="6" customFormat="1" ht="12" customHeight="1" x14ac:dyDescent="0.25">
      <c r="A14" s="13">
        <v>12</v>
      </c>
      <c r="B14" s="13">
        <v>1961</v>
      </c>
      <c r="C14" s="10" t="s">
        <v>427</v>
      </c>
      <c r="D14" s="13"/>
      <c r="E14" s="36" t="str">
        <f t="shared" si="0"/>
        <v>Trianon V.S.O.P. Armagnac</v>
      </c>
      <c r="F14" s="20" t="s">
        <v>331</v>
      </c>
      <c r="G14" s="13" t="s">
        <v>33</v>
      </c>
      <c r="H14" s="13">
        <v>4</v>
      </c>
      <c r="I14" s="13" t="s">
        <v>19</v>
      </c>
      <c r="J14" s="16" t="s">
        <v>20</v>
      </c>
      <c r="K14" s="32">
        <v>200</v>
      </c>
      <c r="L14" s="33">
        <v>400</v>
      </c>
      <c r="M14" s="24" t="s">
        <v>443</v>
      </c>
      <c r="N14" s="20"/>
      <c r="AA14" s="20" t="s">
        <v>155</v>
      </c>
      <c r="AB14" t="s">
        <v>553</v>
      </c>
    </row>
    <row r="15" spans="1:28" s="6" customFormat="1" ht="12" customHeight="1" x14ac:dyDescent="0.25">
      <c r="A15" s="13">
        <v>13</v>
      </c>
      <c r="B15" s="13">
        <v>1983</v>
      </c>
      <c r="C15" s="10" t="s">
        <v>427</v>
      </c>
      <c r="D15" s="13"/>
      <c r="E15" s="36" t="str">
        <f t="shared" si="0"/>
        <v>Chateau de Lacaze, Bas Armagnac</v>
      </c>
      <c r="F15" s="20" t="s">
        <v>332</v>
      </c>
      <c r="G15" s="13" t="s">
        <v>33</v>
      </c>
      <c r="H15" s="13">
        <v>3</v>
      </c>
      <c r="I15" s="13" t="s">
        <v>19</v>
      </c>
      <c r="J15" s="16" t="s">
        <v>20</v>
      </c>
      <c r="K15" s="32">
        <v>130</v>
      </c>
      <c r="L15" s="33">
        <v>180</v>
      </c>
      <c r="M15" s="24"/>
      <c r="N15" s="20"/>
      <c r="AA15" s="20" t="s">
        <v>156</v>
      </c>
      <c r="AB15" t="s">
        <v>554</v>
      </c>
    </row>
    <row r="16" spans="1:28" s="6" customFormat="1" ht="12" customHeight="1" x14ac:dyDescent="0.25">
      <c r="A16" s="13">
        <v>14</v>
      </c>
      <c r="B16" s="13">
        <v>1985</v>
      </c>
      <c r="C16" s="10" t="s">
        <v>32</v>
      </c>
      <c r="D16" s="13"/>
      <c r="E16" s="36" t="str">
        <f t="shared" si="0"/>
        <v>Hine, Vintage Early Landed, Cognac</v>
      </c>
      <c r="F16" s="20" t="s">
        <v>31</v>
      </c>
      <c r="G16" s="13" t="s">
        <v>33</v>
      </c>
      <c r="H16" s="13">
        <v>6</v>
      </c>
      <c r="I16" s="13" t="s">
        <v>19</v>
      </c>
      <c r="J16" s="16" t="s">
        <v>20</v>
      </c>
      <c r="K16" s="32">
        <v>560</v>
      </c>
      <c r="L16" s="33">
        <v>700</v>
      </c>
      <c r="M16" s="23" t="s">
        <v>444</v>
      </c>
      <c r="N16" s="20" t="s">
        <v>528</v>
      </c>
      <c r="AA16" s="20" t="s">
        <v>30</v>
      </c>
      <c r="AB16" t="s">
        <v>555</v>
      </c>
    </row>
    <row r="17" spans="1:28" s="6" customFormat="1" ht="12" customHeight="1" x14ac:dyDescent="0.25">
      <c r="A17" s="13">
        <v>15</v>
      </c>
      <c r="B17" s="13">
        <v>1985</v>
      </c>
      <c r="C17" s="10" t="s">
        <v>32</v>
      </c>
      <c r="D17" s="13"/>
      <c r="E17" s="36" t="str">
        <f t="shared" si="0"/>
        <v>Hine, Vintage Early Landed, Cognac</v>
      </c>
      <c r="F17" s="20" t="s">
        <v>31</v>
      </c>
      <c r="G17" s="13" t="s">
        <v>33</v>
      </c>
      <c r="H17" s="13">
        <v>6</v>
      </c>
      <c r="I17" s="13" t="s">
        <v>19</v>
      </c>
      <c r="J17" s="16" t="s">
        <v>20</v>
      </c>
      <c r="K17" s="32">
        <v>560</v>
      </c>
      <c r="L17" s="33">
        <v>700</v>
      </c>
      <c r="M17" s="25" t="s">
        <v>445</v>
      </c>
      <c r="N17" s="20" t="s">
        <v>528</v>
      </c>
      <c r="AA17" s="20" t="s">
        <v>30</v>
      </c>
      <c r="AB17" t="s">
        <v>556</v>
      </c>
    </row>
    <row r="18" spans="1:28" s="6" customFormat="1" ht="12" customHeight="1" x14ac:dyDescent="0.25">
      <c r="A18" s="13">
        <v>16</v>
      </c>
      <c r="B18" s="13">
        <v>1985</v>
      </c>
      <c r="C18" s="10" t="s">
        <v>32</v>
      </c>
      <c r="D18" s="13"/>
      <c r="E18" s="36" t="str">
        <f t="shared" si="0"/>
        <v>Hine, Vintage Early Landed, Cognac</v>
      </c>
      <c r="F18" s="20" t="s">
        <v>31</v>
      </c>
      <c r="G18" s="13" t="s">
        <v>33</v>
      </c>
      <c r="H18" s="13">
        <v>6</v>
      </c>
      <c r="I18" s="13" t="s">
        <v>19</v>
      </c>
      <c r="J18" s="16" t="s">
        <v>20</v>
      </c>
      <c r="K18" s="32">
        <v>560</v>
      </c>
      <c r="L18" s="33">
        <v>700</v>
      </c>
      <c r="M18" s="23" t="s">
        <v>446</v>
      </c>
      <c r="N18" s="20" t="s">
        <v>528</v>
      </c>
      <c r="AA18" s="20" t="s">
        <v>30</v>
      </c>
      <c r="AB18" t="s">
        <v>557</v>
      </c>
    </row>
    <row r="19" spans="1:28" s="6" customFormat="1" ht="12" customHeight="1" x14ac:dyDescent="0.25">
      <c r="A19" s="13">
        <v>17</v>
      </c>
      <c r="B19" s="13">
        <v>1985</v>
      </c>
      <c r="C19" s="10" t="s">
        <v>32</v>
      </c>
      <c r="D19" s="13"/>
      <c r="E19" s="36" t="str">
        <f t="shared" si="0"/>
        <v>Hine, Vintage Early Landed, Cognac</v>
      </c>
      <c r="F19" s="20" t="s">
        <v>31</v>
      </c>
      <c r="G19" s="13" t="s">
        <v>33</v>
      </c>
      <c r="H19" s="13">
        <v>6</v>
      </c>
      <c r="I19" s="13" t="s">
        <v>19</v>
      </c>
      <c r="J19" s="16" t="s">
        <v>20</v>
      </c>
      <c r="K19" s="32">
        <v>560</v>
      </c>
      <c r="L19" s="33">
        <v>700</v>
      </c>
      <c r="M19" s="23" t="s">
        <v>447</v>
      </c>
      <c r="N19" s="20" t="s">
        <v>528</v>
      </c>
      <c r="AA19" s="20" t="s">
        <v>30</v>
      </c>
      <c r="AB19" t="s">
        <v>558</v>
      </c>
    </row>
    <row r="20" spans="1:28" s="6" customFormat="1" ht="12" customHeight="1" x14ac:dyDescent="0.25">
      <c r="A20" s="13">
        <v>18</v>
      </c>
      <c r="B20" s="13">
        <v>1988</v>
      </c>
      <c r="C20" s="10" t="s">
        <v>32</v>
      </c>
      <c r="D20" s="13"/>
      <c r="E20" s="36" t="str">
        <f t="shared" si="0"/>
        <v>Hine, Vintage Early Landed, Cognac</v>
      </c>
      <c r="F20" s="20" t="s">
        <v>31</v>
      </c>
      <c r="G20" s="13" t="s">
        <v>33</v>
      </c>
      <c r="H20" s="13">
        <v>6</v>
      </c>
      <c r="I20" s="13" t="s">
        <v>19</v>
      </c>
      <c r="J20" s="16" t="s">
        <v>20</v>
      </c>
      <c r="K20" s="32">
        <v>560</v>
      </c>
      <c r="L20" s="33">
        <v>700</v>
      </c>
      <c r="M20" s="26" t="s">
        <v>448</v>
      </c>
      <c r="N20" s="20" t="s">
        <v>529</v>
      </c>
      <c r="AA20" s="20" t="s">
        <v>30</v>
      </c>
      <c r="AB20" t="s">
        <v>559</v>
      </c>
    </row>
    <row r="21" spans="1:28" s="6" customFormat="1" ht="12" customHeight="1" x14ac:dyDescent="0.25">
      <c r="A21" s="13">
        <v>19</v>
      </c>
      <c r="B21" s="13">
        <v>1988</v>
      </c>
      <c r="C21" s="10" t="s">
        <v>32</v>
      </c>
      <c r="D21" s="13"/>
      <c r="E21" s="36" t="str">
        <f t="shared" si="0"/>
        <v>Hine, Vintage Early Landed, Cognac</v>
      </c>
      <c r="F21" s="20" t="s">
        <v>31</v>
      </c>
      <c r="G21" s="13" t="s">
        <v>33</v>
      </c>
      <c r="H21" s="13">
        <v>6</v>
      </c>
      <c r="I21" s="13" t="s">
        <v>19</v>
      </c>
      <c r="J21" s="16" t="s">
        <v>20</v>
      </c>
      <c r="K21" s="32">
        <v>560</v>
      </c>
      <c r="L21" s="33">
        <v>700</v>
      </c>
      <c r="M21" s="24" t="s">
        <v>448</v>
      </c>
      <c r="N21" s="20" t="s">
        <v>529</v>
      </c>
      <c r="AA21" s="20" t="s">
        <v>30</v>
      </c>
      <c r="AB21" t="s">
        <v>560</v>
      </c>
    </row>
    <row r="22" spans="1:28" s="6" customFormat="1" ht="12" customHeight="1" x14ac:dyDescent="0.25">
      <c r="A22" s="13">
        <v>20</v>
      </c>
      <c r="B22" s="13">
        <v>1988</v>
      </c>
      <c r="C22" s="10" t="s">
        <v>32</v>
      </c>
      <c r="D22" s="13"/>
      <c r="E22" s="36" t="str">
        <f t="shared" si="0"/>
        <v>Hine, Vintage Early Landed, Cognac</v>
      </c>
      <c r="F22" s="20" t="s">
        <v>31</v>
      </c>
      <c r="G22" s="13" t="s">
        <v>33</v>
      </c>
      <c r="H22" s="13">
        <v>6</v>
      </c>
      <c r="I22" s="13" t="s">
        <v>19</v>
      </c>
      <c r="J22" s="16" t="s">
        <v>20</v>
      </c>
      <c r="K22" s="32">
        <v>560</v>
      </c>
      <c r="L22" s="33">
        <v>700</v>
      </c>
      <c r="M22" s="24" t="s">
        <v>448</v>
      </c>
      <c r="N22" s="20" t="s">
        <v>529</v>
      </c>
      <c r="AA22" s="20" t="s">
        <v>30</v>
      </c>
      <c r="AB22" t="s">
        <v>561</v>
      </c>
    </row>
    <row r="23" spans="1:28" s="6" customFormat="1" ht="12" customHeight="1" x14ac:dyDescent="0.25">
      <c r="A23" s="13">
        <v>21</v>
      </c>
      <c r="B23" s="13" t="s">
        <v>29</v>
      </c>
      <c r="C23" s="10" t="s">
        <v>32</v>
      </c>
      <c r="D23" s="13"/>
      <c r="E23" s="36" t="str">
        <f t="shared" si="0"/>
        <v>1963/1966 Grand Fine Champagne Cognac, Pierre Siguimot</v>
      </c>
      <c r="F23" s="20" t="s">
        <v>333</v>
      </c>
      <c r="G23" s="13" t="s">
        <v>33</v>
      </c>
      <c r="H23" s="13">
        <v>6</v>
      </c>
      <c r="I23" s="13" t="s">
        <v>19</v>
      </c>
      <c r="J23" s="16" t="s">
        <v>20</v>
      </c>
      <c r="K23" s="32">
        <v>400</v>
      </c>
      <c r="L23" s="33">
        <v>800</v>
      </c>
      <c r="M23" s="23" t="s">
        <v>449</v>
      </c>
      <c r="N23" s="20"/>
      <c r="AA23" s="20" t="s">
        <v>157</v>
      </c>
      <c r="AB23" t="s">
        <v>562</v>
      </c>
    </row>
    <row r="24" spans="1:28" s="6" customFormat="1" ht="12" customHeight="1" x14ac:dyDescent="0.25">
      <c r="A24" s="13">
        <v>22</v>
      </c>
      <c r="B24" s="13">
        <v>1939</v>
      </c>
      <c r="C24" s="10"/>
      <c r="D24" s="13"/>
      <c r="E24" s="36" t="str">
        <f t="shared" si="0"/>
        <v>J Bally, Plantation Lajus Carbet Rhum</v>
      </c>
      <c r="F24" s="20" t="s">
        <v>334</v>
      </c>
      <c r="G24" s="13" t="s">
        <v>18</v>
      </c>
      <c r="H24" s="13">
        <v>1</v>
      </c>
      <c r="I24" s="13" t="s">
        <v>19</v>
      </c>
      <c r="J24" s="16" t="s">
        <v>20</v>
      </c>
      <c r="K24" s="32">
        <v>300</v>
      </c>
      <c r="L24" s="33">
        <v>700</v>
      </c>
      <c r="M24" s="24"/>
      <c r="N24" s="20"/>
      <c r="AA24" s="20" t="s">
        <v>158</v>
      </c>
      <c r="AB24" t="s">
        <v>563</v>
      </c>
    </row>
    <row r="25" spans="1:28" s="6" customFormat="1" ht="12" customHeight="1" x14ac:dyDescent="0.25">
      <c r="A25" s="13">
        <v>23</v>
      </c>
      <c r="B25" s="13">
        <v>1968</v>
      </c>
      <c r="C25" s="10" t="s">
        <v>428</v>
      </c>
      <c r="D25" s="13"/>
      <c r="E25" s="36" t="str">
        <f t="shared" si="0"/>
        <v>Glengoyne, Highland Single Malt Vintage Reserve , Highlands</v>
      </c>
      <c r="F25" s="20" t="s">
        <v>335</v>
      </c>
      <c r="G25" s="13" t="s">
        <v>33</v>
      </c>
      <c r="H25" s="13">
        <v>1</v>
      </c>
      <c r="I25" s="13" t="s">
        <v>19</v>
      </c>
      <c r="J25" s="16" t="s">
        <v>20</v>
      </c>
      <c r="K25" s="32">
        <v>120</v>
      </c>
      <c r="L25" s="33">
        <v>180</v>
      </c>
      <c r="M25" s="23"/>
      <c r="N25" s="20"/>
      <c r="AA25" s="20" t="s">
        <v>159</v>
      </c>
      <c r="AB25" t="s">
        <v>564</v>
      </c>
    </row>
    <row r="26" spans="1:28" s="6" customFormat="1" ht="12" customHeight="1" x14ac:dyDescent="0.25">
      <c r="A26" s="13">
        <v>24</v>
      </c>
      <c r="B26" s="13">
        <v>1995</v>
      </c>
      <c r="C26" s="10" t="s">
        <v>34</v>
      </c>
      <c r="D26" s="13" t="s">
        <v>35</v>
      </c>
      <c r="E26" s="36" t="str">
        <f t="shared" si="0"/>
        <v>Charles Heidsieck, Blanc des Millenaires Brut - In Bond</v>
      </c>
      <c r="F26" s="20" t="s">
        <v>336</v>
      </c>
      <c r="G26" s="13" t="s">
        <v>18</v>
      </c>
      <c r="H26" s="13">
        <v>6</v>
      </c>
      <c r="I26" s="13" t="s">
        <v>25</v>
      </c>
      <c r="J26" s="16" t="s">
        <v>24</v>
      </c>
      <c r="K26" s="32">
        <v>750</v>
      </c>
      <c r="L26" s="33">
        <v>900</v>
      </c>
      <c r="M26" s="24"/>
      <c r="N26" s="20" t="s">
        <v>530</v>
      </c>
      <c r="AA26" s="20" t="s">
        <v>160</v>
      </c>
      <c r="AB26" t="s">
        <v>565</v>
      </c>
    </row>
    <row r="27" spans="1:28" s="6" customFormat="1" ht="12" customHeight="1" x14ac:dyDescent="0.25">
      <c r="A27" s="13">
        <v>25</v>
      </c>
      <c r="B27" s="13">
        <v>2008</v>
      </c>
      <c r="C27" s="10" t="s">
        <v>34</v>
      </c>
      <c r="D27" s="13" t="s">
        <v>35</v>
      </c>
      <c r="E27" s="36" t="str">
        <f t="shared" si="0"/>
        <v>de Saint-Gall, Orpale Blanc de Blancs - In Bond</v>
      </c>
      <c r="F27" s="20" t="s">
        <v>337</v>
      </c>
      <c r="G27" s="13" t="s">
        <v>18</v>
      </c>
      <c r="H27" s="13">
        <v>6</v>
      </c>
      <c r="I27" s="13" t="s">
        <v>25</v>
      </c>
      <c r="J27" s="16" t="s">
        <v>24</v>
      </c>
      <c r="K27" s="32">
        <v>220</v>
      </c>
      <c r="L27" s="33">
        <v>320</v>
      </c>
      <c r="M27" s="24"/>
      <c r="N27" s="20"/>
      <c r="AA27" s="20" t="s">
        <v>161</v>
      </c>
      <c r="AB27" t="s">
        <v>566</v>
      </c>
    </row>
    <row r="28" spans="1:28" s="6" customFormat="1" ht="12" customHeight="1" x14ac:dyDescent="0.25">
      <c r="A28" s="13">
        <v>26</v>
      </c>
      <c r="B28" s="13">
        <v>2008</v>
      </c>
      <c r="C28" s="10" t="s">
        <v>34</v>
      </c>
      <c r="D28" s="13" t="s">
        <v>35</v>
      </c>
      <c r="E28" s="36" t="str">
        <f t="shared" si="0"/>
        <v>de Saint-Gall, Orpale Blanc de Blancs - In Bond</v>
      </c>
      <c r="F28" s="20" t="s">
        <v>337</v>
      </c>
      <c r="G28" s="13" t="s">
        <v>18</v>
      </c>
      <c r="H28" s="13">
        <v>6</v>
      </c>
      <c r="I28" s="13" t="s">
        <v>25</v>
      </c>
      <c r="J28" s="16" t="s">
        <v>24</v>
      </c>
      <c r="K28" s="32">
        <v>220</v>
      </c>
      <c r="L28" s="33">
        <v>320</v>
      </c>
      <c r="M28" s="24"/>
      <c r="N28" s="20"/>
      <c r="AA28" s="20" t="s">
        <v>161</v>
      </c>
      <c r="AB28" t="s">
        <v>567</v>
      </c>
    </row>
    <row r="29" spans="1:28" s="6" customFormat="1" ht="12" customHeight="1" x14ac:dyDescent="0.25">
      <c r="A29" s="13">
        <v>27</v>
      </c>
      <c r="B29" s="13">
        <v>2012</v>
      </c>
      <c r="C29" s="10" t="s">
        <v>34</v>
      </c>
      <c r="D29" s="13" t="s">
        <v>35</v>
      </c>
      <c r="E29" s="36" t="str">
        <f t="shared" si="0"/>
        <v>Ulysse Collin, Les Maillons Rose de Saignee Extra Brut</v>
      </c>
      <c r="F29" s="20" t="s">
        <v>338</v>
      </c>
      <c r="G29" s="13" t="s">
        <v>18</v>
      </c>
      <c r="H29" s="13">
        <v>1</v>
      </c>
      <c r="I29" s="13" t="s">
        <v>19</v>
      </c>
      <c r="J29" s="16" t="s">
        <v>20</v>
      </c>
      <c r="K29" s="32">
        <v>200</v>
      </c>
      <c r="L29" s="33">
        <v>300</v>
      </c>
      <c r="M29" s="24" t="s">
        <v>450</v>
      </c>
      <c r="N29" s="20"/>
      <c r="AA29" s="20" t="s">
        <v>162</v>
      </c>
      <c r="AB29" t="s">
        <v>568</v>
      </c>
    </row>
    <row r="30" spans="1:28" s="6" customFormat="1" ht="12" customHeight="1" x14ac:dyDescent="0.25">
      <c r="A30" s="13">
        <v>28</v>
      </c>
      <c r="B30" s="13">
        <v>2015</v>
      </c>
      <c r="C30" s="10" t="s">
        <v>34</v>
      </c>
      <c r="D30" s="13" t="s">
        <v>35</v>
      </c>
      <c r="E30" s="36" t="str">
        <f t="shared" si="0"/>
        <v>Dom Perignon Jean-Michel Basquiat Tribute Vintage Brut</v>
      </c>
      <c r="F30" s="20" t="s">
        <v>339</v>
      </c>
      <c r="G30" s="13" t="s">
        <v>18</v>
      </c>
      <c r="H30" s="13">
        <v>1</v>
      </c>
      <c r="I30" s="13" t="s">
        <v>19</v>
      </c>
      <c r="J30" s="16" t="s">
        <v>20</v>
      </c>
      <c r="K30" s="32">
        <v>100</v>
      </c>
      <c r="L30" s="33">
        <v>150</v>
      </c>
      <c r="M30" s="23" t="s">
        <v>451</v>
      </c>
      <c r="N30" s="20"/>
      <c r="AA30" s="20" t="s">
        <v>163</v>
      </c>
      <c r="AB30" t="s">
        <v>569</v>
      </c>
    </row>
    <row r="31" spans="1:28" s="6" customFormat="1" ht="12" customHeight="1" x14ac:dyDescent="0.25">
      <c r="A31" s="13">
        <v>29</v>
      </c>
      <c r="B31" s="13">
        <v>2016</v>
      </c>
      <c r="C31" s="10" t="s">
        <v>34</v>
      </c>
      <c r="D31" s="13" t="s">
        <v>35</v>
      </c>
      <c r="E31" s="36" t="str">
        <f t="shared" si="0"/>
        <v>Bollinger, La Cote aux Enfants, Coteaux Champenois - In Bond</v>
      </c>
      <c r="F31" s="20" t="s">
        <v>340</v>
      </c>
      <c r="G31" s="13" t="s">
        <v>18</v>
      </c>
      <c r="H31" s="13">
        <v>3</v>
      </c>
      <c r="I31" s="13" t="s">
        <v>25</v>
      </c>
      <c r="J31" s="16" t="s">
        <v>24</v>
      </c>
      <c r="K31" s="32">
        <v>200</v>
      </c>
      <c r="L31" s="33">
        <v>250</v>
      </c>
      <c r="M31" s="23"/>
      <c r="N31" s="20"/>
      <c r="AA31" s="20" t="s">
        <v>164</v>
      </c>
      <c r="AB31" t="s">
        <v>570</v>
      </c>
    </row>
    <row r="32" spans="1:28" s="6" customFormat="1" ht="12" customHeight="1" x14ac:dyDescent="0.25">
      <c r="A32" s="13">
        <v>30</v>
      </c>
      <c r="B32" s="13">
        <v>1983</v>
      </c>
      <c r="C32" s="10" t="s">
        <v>38</v>
      </c>
      <c r="D32" s="13" t="s">
        <v>35</v>
      </c>
      <c r="E32" s="36" t="str">
        <f t="shared" si="0"/>
        <v>Chateau Coutet Premier Cru Classe, Barsac (Mixed Formats)</v>
      </c>
      <c r="F32" s="20"/>
      <c r="G32" s="13" t="s">
        <v>18</v>
      </c>
      <c r="H32" s="13">
        <v>6</v>
      </c>
      <c r="I32" s="13" t="s">
        <v>19</v>
      </c>
      <c r="J32" s="16" t="s">
        <v>20</v>
      </c>
      <c r="K32" s="32">
        <v>150</v>
      </c>
      <c r="L32" s="33">
        <v>200</v>
      </c>
      <c r="M32" s="23" t="s">
        <v>452</v>
      </c>
      <c r="N32" s="20" t="s">
        <v>531</v>
      </c>
      <c r="AA32" s="20" t="s">
        <v>37</v>
      </c>
      <c r="AB32" t="s">
        <v>571</v>
      </c>
    </row>
    <row r="33" spans="1:28" s="6" customFormat="1" ht="12" customHeight="1" x14ac:dyDescent="0.25">
      <c r="A33" s="13">
        <v>31</v>
      </c>
      <c r="B33" s="13">
        <v>1985</v>
      </c>
      <c r="C33" s="10" t="s">
        <v>38</v>
      </c>
      <c r="D33" s="13" t="s">
        <v>35</v>
      </c>
      <c r="E33" s="36" t="str">
        <f t="shared" si="0"/>
        <v>Chateau de Fargues, Sauternes</v>
      </c>
      <c r="F33" s="20"/>
      <c r="G33" s="13" t="s">
        <v>18</v>
      </c>
      <c r="H33" s="13">
        <v>5</v>
      </c>
      <c r="I33" s="13" t="s">
        <v>19</v>
      </c>
      <c r="J33" s="16" t="s">
        <v>20</v>
      </c>
      <c r="K33" s="32">
        <v>180</v>
      </c>
      <c r="L33" s="33">
        <v>250</v>
      </c>
      <c r="M33" s="24" t="s">
        <v>453</v>
      </c>
      <c r="N33" s="20" t="s">
        <v>526</v>
      </c>
      <c r="AA33" s="20" t="s">
        <v>165</v>
      </c>
      <c r="AB33" t="s">
        <v>572</v>
      </c>
    </row>
    <row r="34" spans="1:28" s="6" customFormat="1" ht="12" customHeight="1" x14ac:dyDescent="0.25">
      <c r="A34" s="13">
        <v>32</v>
      </c>
      <c r="B34" s="13">
        <v>2012</v>
      </c>
      <c r="C34" s="10" t="s">
        <v>38</v>
      </c>
      <c r="D34" s="13" t="s">
        <v>35</v>
      </c>
      <c r="E34" s="36" t="str">
        <f t="shared" si="0"/>
        <v>Chateau Climens Premier Cru Classe, Barsac (Halves)</v>
      </c>
      <c r="F34" s="20"/>
      <c r="G34" s="13" t="s">
        <v>39</v>
      </c>
      <c r="H34" s="13">
        <v>12</v>
      </c>
      <c r="I34" s="13" t="s">
        <v>21</v>
      </c>
      <c r="J34" s="16" t="s">
        <v>20</v>
      </c>
      <c r="K34" s="32">
        <v>150</v>
      </c>
      <c r="L34" s="33">
        <v>200</v>
      </c>
      <c r="M34" s="24"/>
      <c r="N34" s="20" t="s">
        <v>532</v>
      </c>
      <c r="AA34" s="20" t="s">
        <v>166</v>
      </c>
      <c r="AB34" t="s">
        <v>573</v>
      </c>
    </row>
    <row r="35" spans="1:28" s="6" customFormat="1" ht="12" customHeight="1" x14ac:dyDescent="0.25">
      <c r="A35" s="13">
        <v>33</v>
      </c>
      <c r="B35" s="13">
        <v>2013</v>
      </c>
      <c r="C35" s="10" t="s">
        <v>38</v>
      </c>
      <c r="D35" s="13" t="s">
        <v>35</v>
      </c>
      <c r="E35" s="36" t="str">
        <f t="shared" si="0"/>
        <v>Chateau d'Yquem Premier Cru Superieur, Sauternes</v>
      </c>
      <c r="F35" s="20"/>
      <c r="G35" s="13" t="s">
        <v>18</v>
      </c>
      <c r="H35" s="13">
        <v>3</v>
      </c>
      <c r="I35" s="13" t="s">
        <v>21</v>
      </c>
      <c r="J35" s="16" t="s">
        <v>20</v>
      </c>
      <c r="K35" s="32">
        <v>400</v>
      </c>
      <c r="L35" s="33">
        <v>540</v>
      </c>
      <c r="M35" s="23"/>
      <c r="N35" s="20" t="s">
        <v>532</v>
      </c>
      <c r="AA35" s="20" t="s">
        <v>167</v>
      </c>
      <c r="AB35" t="s">
        <v>574</v>
      </c>
    </row>
    <row r="36" spans="1:28" s="6" customFormat="1" ht="12" customHeight="1" x14ac:dyDescent="0.25">
      <c r="A36" s="13">
        <v>34</v>
      </c>
      <c r="B36" s="13">
        <v>2014</v>
      </c>
      <c r="C36" s="10" t="s">
        <v>38</v>
      </c>
      <c r="D36" s="13" t="s">
        <v>35</v>
      </c>
      <c r="E36" s="36" t="str">
        <f t="shared" si="0"/>
        <v>Chateau Climens Premier Cru Classe, Barsac (Halves)</v>
      </c>
      <c r="F36" s="20"/>
      <c r="G36" s="13" t="s">
        <v>39</v>
      </c>
      <c r="H36" s="13">
        <v>12</v>
      </c>
      <c r="I36" s="13" t="s">
        <v>21</v>
      </c>
      <c r="J36" s="16" t="s">
        <v>20</v>
      </c>
      <c r="K36" s="32">
        <v>150</v>
      </c>
      <c r="L36" s="33">
        <v>200</v>
      </c>
      <c r="M36" s="24"/>
      <c r="N36" s="20" t="s">
        <v>532</v>
      </c>
      <c r="AA36" s="20" t="s">
        <v>166</v>
      </c>
      <c r="AB36" t="s">
        <v>575</v>
      </c>
    </row>
    <row r="37" spans="1:28" s="6" customFormat="1" ht="12" customHeight="1" x14ac:dyDescent="0.25">
      <c r="A37" s="13">
        <v>35</v>
      </c>
      <c r="B37" s="13" t="s">
        <v>29</v>
      </c>
      <c r="C37" s="10" t="s">
        <v>38</v>
      </c>
      <c r="D37" s="13" t="s">
        <v>35</v>
      </c>
      <c r="E37" s="36" t="str">
        <f t="shared" si="0"/>
        <v>2014/2018 Vertical of Chateau d'Yquem Premier Cru Superieur, Sauternes (Halves)</v>
      </c>
      <c r="F37" s="20"/>
      <c r="G37" s="13" t="s">
        <v>39</v>
      </c>
      <c r="H37" s="13">
        <v>18</v>
      </c>
      <c r="I37" s="13" t="s">
        <v>21</v>
      </c>
      <c r="J37" s="16" t="s">
        <v>20</v>
      </c>
      <c r="K37" s="32">
        <v>1000</v>
      </c>
      <c r="L37" s="33">
        <v>1600</v>
      </c>
      <c r="M37" s="23" t="s">
        <v>454</v>
      </c>
      <c r="N37" s="20" t="s">
        <v>532</v>
      </c>
      <c r="AA37" s="20" t="s">
        <v>168</v>
      </c>
      <c r="AB37" t="s">
        <v>576</v>
      </c>
    </row>
    <row r="38" spans="1:28" s="6" customFormat="1" ht="12" customHeight="1" x14ac:dyDescent="0.25">
      <c r="A38" s="13">
        <v>36</v>
      </c>
      <c r="B38" s="13">
        <v>1983</v>
      </c>
      <c r="C38" s="10" t="s">
        <v>38</v>
      </c>
      <c r="D38" s="13" t="s">
        <v>17</v>
      </c>
      <c r="E38" s="36" t="str">
        <f t="shared" si="0"/>
        <v>Chateau Lafite Rothschild Premier Cru Classe, Pauillac (Magnum)</v>
      </c>
      <c r="F38" s="20"/>
      <c r="G38" s="13" t="s">
        <v>23</v>
      </c>
      <c r="H38" s="13">
        <v>1</v>
      </c>
      <c r="I38" s="13" t="s">
        <v>19</v>
      </c>
      <c r="J38" s="16" t="s">
        <v>20</v>
      </c>
      <c r="K38" s="32">
        <v>650</v>
      </c>
      <c r="L38" s="33">
        <v>850</v>
      </c>
      <c r="M38" s="23" t="s">
        <v>42</v>
      </c>
      <c r="N38" s="20" t="s">
        <v>526</v>
      </c>
      <c r="AA38" s="20" t="s">
        <v>169</v>
      </c>
      <c r="AB38" t="s">
        <v>577</v>
      </c>
    </row>
    <row r="39" spans="1:28" s="6" customFormat="1" ht="12" customHeight="1" x14ac:dyDescent="0.25">
      <c r="A39" s="13">
        <v>37</v>
      </c>
      <c r="B39" s="13">
        <v>1989</v>
      </c>
      <c r="C39" s="10" t="s">
        <v>38</v>
      </c>
      <c r="D39" s="13" t="s">
        <v>17</v>
      </c>
      <c r="E39" s="36" t="str">
        <f t="shared" si="0"/>
        <v>Chateau Latour Premier Cru Classe, Pauillac</v>
      </c>
      <c r="F39" s="20"/>
      <c r="G39" s="13" t="s">
        <v>18</v>
      </c>
      <c r="H39" s="13">
        <v>2</v>
      </c>
      <c r="I39" s="13" t="s">
        <v>19</v>
      </c>
      <c r="J39" s="16" t="s">
        <v>20</v>
      </c>
      <c r="K39" s="32">
        <v>500</v>
      </c>
      <c r="L39" s="33">
        <v>700</v>
      </c>
      <c r="M39" s="23" t="s">
        <v>455</v>
      </c>
      <c r="N39" s="20"/>
      <c r="AA39" s="20" t="s">
        <v>144</v>
      </c>
      <c r="AB39" t="s">
        <v>578</v>
      </c>
    </row>
    <row r="40" spans="1:28" s="6" customFormat="1" ht="12" customHeight="1" x14ac:dyDescent="0.25">
      <c r="A40" s="13">
        <v>38</v>
      </c>
      <c r="B40" s="13">
        <v>1990</v>
      </c>
      <c r="C40" s="10" t="s">
        <v>38</v>
      </c>
      <c r="D40" s="13" t="s">
        <v>17</v>
      </c>
      <c r="E40" s="36" t="str">
        <f t="shared" si="0"/>
        <v>Chateau Lafite Rothschild Premier Cru Classe, Pauillac</v>
      </c>
      <c r="F40" s="20"/>
      <c r="G40" s="13" t="s">
        <v>18</v>
      </c>
      <c r="H40" s="13">
        <v>12</v>
      </c>
      <c r="I40" s="13" t="s">
        <v>21</v>
      </c>
      <c r="J40" s="16" t="s">
        <v>20</v>
      </c>
      <c r="K40" s="32">
        <v>6000</v>
      </c>
      <c r="L40" s="33">
        <v>7000</v>
      </c>
      <c r="M40" s="24"/>
      <c r="N40" s="20" t="s">
        <v>533</v>
      </c>
      <c r="AA40" s="20" t="s">
        <v>40</v>
      </c>
      <c r="AB40" t="s">
        <v>579</v>
      </c>
    </row>
    <row r="41" spans="1:28" s="6" customFormat="1" ht="12" customHeight="1" x14ac:dyDescent="0.25">
      <c r="A41" s="13">
        <v>39</v>
      </c>
      <c r="B41" s="13">
        <v>1990</v>
      </c>
      <c r="C41" s="10" t="s">
        <v>38</v>
      </c>
      <c r="D41" s="13" t="s">
        <v>17</v>
      </c>
      <c r="E41" s="36" t="str">
        <f t="shared" si="0"/>
        <v>Chateau Mouton Rothschild Premier Cru Classe, Pauillac</v>
      </c>
      <c r="F41" s="20"/>
      <c r="G41" s="13" t="s">
        <v>18</v>
      </c>
      <c r="H41" s="13">
        <v>12</v>
      </c>
      <c r="I41" s="13" t="s">
        <v>21</v>
      </c>
      <c r="J41" s="16" t="s">
        <v>20</v>
      </c>
      <c r="K41" s="32">
        <v>3400</v>
      </c>
      <c r="L41" s="33">
        <v>4200</v>
      </c>
      <c r="M41" s="23"/>
      <c r="N41" s="20" t="s">
        <v>533</v>
      </c>
      <c r="AA41" s="20" t="s">
        <v>43</v>
      </c>
      <c r="AB41" t="s">
        <v>580</v>
      </c>
    </row>
    <row r="42" spans="1:28" s="6" customFormat="1" ht="12" customHeight="1" x14ac:dyDescent="0.25">
      <c r="A42" s="13">
        <v>40</v>
      </c>
      <c r="B42" s="13">
        <v>1994</v>
      </c>
      <c r="C42" s="10" t="s">
        <v>38</v>
      </c>
      <c r="D42" s="13" t="s">
        <v>17</v>
      </c>
      <c r="E42" s="36" t="str">
        <f t="shared" si="0"/>
        <v>Chateau Haut-Brion Premier Cru Classe, Pessac-Leognan</v>
      </c>
      <c r="F42" s="20"/>
      <c r="G42" s="13" t="s">
        <v>18</v>
      </c>
      <c r="H42" s="13">
        <v>2</v>
      </c>
      <c r="I42" s="13" t="s">
        <v>19</v>
      </c>
      <c r="J42" s="16" t="s">
        <v>20</v>
      </c>
      <c r="K42" s="32">
        <v>180</v>
      </c>
      <c r="L42" s="33">
        <v>240</v>
      </c>
      <c r="M42" s="24"/>
      <c r="N42" s="20"/>
      <c r="AA42" s="20" t="s">
        <v>44</v>
      </c>
      <c r="AB42" t="s">
        <v>581</v>
      </c>
    </row>
    <row r="43" spans="1:28" s="6" customFormat="1" ht="12" customHeight="1" x14ac:dyDescent="0.25">
      <c r="A43" s="13">
        <v>41</v>
      </c>
      <c r="B43" s="13">
        <v>1999</v>
      </c>
      <c r="C43" s="10" t="s">
        <v>38</v>
      </c>
      <c r="D43" s="13" t="s">
        <v>17</v>
      </c>
      <c r="E43" s="36" t="str">
        <f t="shared" si="0"/>
        <v>Chateau Lafite Rothschild Premier Cru Classe, Pauillac (Imperial)</v>
      </c>
      <c r="F43" s="20"/>
      <c r="G43" s="13" t="s">
        <v>114</v>
      </c>
      <c r="H43" s="13">
        <v>1</v>
      </c>
      <c r="I43" s="13" t="s">
        <v>21</v>
      </c>
      <c r="J43" s="16" t="s">
        <v>20</v>
      </c>
      <c r="K43" s="32">
        <v>3000</v>
      </c>
      <c r="L43" s="33">
        <v>3500</v>
      </c>
      <c r="M43" s="24" t="s">
        <v>456</v>
      </c>
      <c r="N43" s="20" t="s">
        <v>534</v>
      </c>
      <c r="AA43" s="20" t="s">
        <v>170</v>
      </c>
      <c r="AB43" t="s">
        <v>582</v>
      </c>
    </row>
    <row r="44" spans="1:28" s="6" customFormat="1" ht="12" customHeight="1" x14ac:dyDescent="0.25">
      <c r="A44" s="13">
        <v>42</v>
      </c>
      <c r="B44" s="13">
        <v>2001</v>
      </c>
      <c r="C44" s="10" t="s">
        <v>38</v>
      </c>
      <c r="D44" s="13" t="s">
        <v>17</v>
      </c>
      <c r="E44" s="36" t="str">
        <f t="shared" si="0"/>
        <v>Chateau Certan de May, Pomerol</v>
      </c>
      <c r="F44" s="20"/>
      <c r="G44" s="13" t="s">
        <v>18</v>
      </c>
      <c r="H44" s="13">
        <v>6</v>
      </c>
      <c r="I44" s="13" t="s">
        <v>19</v>
      </c>
      <c r="J44" s="16" t="s">
        <v>20</v>
      </c>
      <c r="K44" s="32">
        <v>220</v>
      </c>
      <c r="L44" s="33">
        <v>320</v>
      </c>
      <c r="M44" s="24" t="s">
        <v>457</v>
      </c>
      <c r="N44" s="20" t="s">
        <v>526</v>
      </c>
      <c r="AA44" s="20" t="s">
        <v>171</v>
      </c>
      <c r="AB44" t="s">
        <v>583</v>
      </c>
    </row>
    <row r="45" spans="1:28" s="6" customFormat="1" ht="12" customHeight="1" x14ac:dyDescent="0.25">
      <c r="A45" s="13">
        <v>43</v>
      </c>
      <c r="B45" s="13">
        <v>2002</v>
      </c>
      <c r="C45" s="10" t="s">
        <v>38</v>
      </c>
      <c r="D45" s="13" t="s">
        <v>17</v>
      </c>
      <c r="E45" s="36" t="str">
        <f t="shared" si="0"/>
        <v>Chateau Charmail, Haut-Medoc - In Bond</v>
      </c>
      <c r="F45" s="20"/>
      <c r="G45" s="13" t="s">
        <v>18</v>
      </c>
      <c r="H45" s="13">
        <v>12</v>
      </c>
      <c r="I45" s="13" t="s">
        <v>21</v>
      </c>
      <c r="J45" s="16" t="s">
        <v>24</v>
      </c>
      <c r="K45" s="32">
        <v>170</v>
      </c>
      <c r="L45" s="33">
        <v>220</v>
      </c>
      <c r="M45" s="24"/>
      <c r="N45" s="20"/>
      <c r="AA45" s="20" t="s">
        <v>172</v>
      </c>
      <c r="AB45" t="s">
        <v>584</v>
      </c>
    </row>
    <row r="46" spans="1:28" s="6" customFormat="1" ht="12" customHeight="1" x14ac:dyDescent="0.25">
      <c r="A46" s="13">
        <v>44</v>
      </c>
      <c r="B46" s="13">
        <v>2002</v>
      </c>
      <c r="C46" s="10" t="s">
        <v>38</v>
      </c>
      <c r="D46" s="13" t="s">
        <v>17</v>
      </c>
      <c r="E46" s="36" t="str">
        <f t="shared" si="0"/>
        <v>Chateau Charmail, Haut-Medoc - In Bond</v>
      </c>
      <c r="F46" s="20"/>
      <c r="G46" s="13" t="s">
        <v>18</v>
      </c>
      <c r="H46" s="13">
        <v>12</v>
      </c>
      <c r="I46" s="13" t="s">
        <v>21</v>
      </c>
      <c r="J46" s="16" t="s">
        <v>24</v>
      </c>
      <c r="K46" s="32">
        <v>170</v>
      </c>
      <c r="L46" s="33">
        <v>220</v>
      </c>
      <c r="M46" s="24"/>
      <c r="N46" s="20"/>
      <c r="AA46" s="20" t="s">
        <v>172</v>
      </c>
      <c r="AB46" t="s">
        <v>585</v>
      </c>
    </row>
    <row r="47" spans="1:28" s="6" customFormat="1" ht="12" customHeight="1" x14ac:dyDescent="0.25">
      <c r="A47" s="13">
        <v>45</v>
      </c>
      <c r="B47" s="13">
        <v>2004</v>
      </c>
      <c r="C47" s="10" t="s">
        <v>38</v>
      </c>
      <c r="D47" s="13" t="s">
        <v>17</v>
      </c>
      <c r="E47" s="36" t="str">
        <f t="shared" si="0"/>
        <v>Chateau La Fleur Morange Grand Cru Classe, Saint-Emilion Grand Cru - In Bond</v>
      </c>
      <c r="F47" s="20"/>
      <c r="G47" s="13" t="s">
        <v>18</v>
      </c>
      <c r="H47" s="13">
        <v>12</v>
      </c>
      <c r="I47" s="13" t="s">
        <v>21</v>
      </c>
      <c r="J47" s="16" t="s">
        <v>24</v>
      </c>
      <c r="K47" s="32">
        <v>150</v>
      </c>
      <c r="L47" s="33">
        <v>200</v>
      </c>
      <c r="M47" s="24" t="s">
        <v>28</v>
      </c>
      <c r="N47" s="20"/>
      <c r="AA47" s="20" t="s">
        <v>45</v>
      </c>
      <c r="AB47" t="s">
        <v>586</v>
      </c>
    </row>
    <row r="48" spans="1:28" s="6" customFormat="1" ht="12" customHeight="1" x14ac:dyDescent="0.25">
      <c r="A48" s="13">
        <v>46</v>
      </c>
      <c r="B48" s="13">
        <v>2004</v>
      </c>
      <c r="C48" s="10" t="s">
        <v>38</v>
      </c>
      <c r="D48" s="13" t="s">
        <v>17</v>
      </c>
      <c r="E48" s="36" t="str">
        <f t="shared" si="0"/>
        <v>Chateau La Fleur Morange Grand Cru Classe, Saint-Emilion Grand Cru - In Bond</v>
      </c>
      <c r="F48" s="20"/>
      <c r="G48" s="13" t="s">
        <v>18</v>
      </c>
      <c r="H48" s="13">
        <v>12</v>
      </c>
      <c r="I48" s="13" t="s">
        <v>21</v>
      </c>
      <c r="J48" s="16" t="s">
        <v>24</v>
      </c>
      <c r="K48" s="32">
        <v>150</v>
      </c>
      <c r="L48" s="33">
        <v>200</v>
      </c>
      <c r="M48" s="24" t="s">
        <v>28</v>
      </c>
      <c r="N48" s="20"/>
      <c r="AA48" s="20" t="s">
        <v>45</v>
      </c>
      <c r="AB48" t="s">
        <v>587</v>
      </c>
    </row>
    <row r="49" spans="1:28" s="6" customFormat="1" ht="12" customHeight="1" x14ac:dyDescent="0.25">
      <c r="A49" s="13">
        <v>47</v>
      </c>
      <c r="B49" s="13">
        <v>2005</v>
      </c>
      <c r="C49" s="10" t="s">
        <v>38</v>
      </c>
      <c r="D49" s="13" t="s">
        <v>17</v>
      </c>
      <c r="E49" s="36" t="str">
        <f t="shared" si="0"/>
        <v>Chateau Durfort-Vivens 2eme Cru Classe, Margaux</v>
      </c>
      <c r="F49" s="20"/>
      <c r="G49" s="13" t="s">
        <v>18</v>
      </c>
      <c r="H49" s="13">
        <v>12</v>
      </c>
      <c r="I49" s="13" t="s">
        <v>21</v>
      </c>
      <c r="J49" s="16" t="s">
        <v>20</v>
      </c>
      <c r="K49" s="32">
        <v>400</v>
      </c>
      <c r="L49" s="33">
        <v>600</v>
      </c>
      <c r="M49" s="24" t="s">
        <v>458</v>
      </c>
      <c r="N49" s="20" t="s">
        <v>527</v>
      </c>
      <c r="AA49" s="20" t="s">
        <v>173</v>
      </c>
      <c r="AB49" t="s">
        <v>588</v>
      </c>
    </row>
    <row r="50" spans="1:28" s="6" customFormat="1" ht="12" customHeight="1" x14ac:dyDescent="0.25">
      <c r="A50" s="13">
        <v>48</v>
      </c>
      <c r="B50" s="13">
        <v>2005</v>
      </c>
      <c r="C50" s="10" t="s">
        <v>38</v>
      </c>
      <c r="D50" s="13" t="s">
        <v>17</v>
      </c>
      <c r="E50" s="36" t="str">
        <f t="shared" si="0"/>
        <v>Domaine de Chevalier Cru Classe, Pessac-Leognan</v>
      </c>
      <c r="F50" s="20"/>
      <c r="G50" s="13" t="s">
        <v>18</v>
      </c>
      <c r="H50" s="13">
        <v>12</v>
      </c>
      <c r="I50" s="13" t="s">
        <v>21</v>
      </c>
      <c r="J50" s="16" t="s">
        <v>20</v>
      </c>
      <c r="K50" s="32">
        <v>500</v>
      </c>
      <c r="L50" s="33">
        <v>700</v>
      </c>
      <c r="M50" s="24"/>
      <c r="N50" s="20" t="s">
        <v>527</v>
      </c>
      <c r="AA50" s="20" t="s">
        <v>47</v>
      </c>
      <c r="AB50" t="s">
        <v>589</v>
      </c>
    </row>
    <row r="51" spans="1:28" s="6" customFormat="1" ht="12" customHeight="1" x14ac:dyDescent="0.25">
      <c r="A51" s="13">
        <v>49</v>
      </c>
      <c r="B51" s="13">
        <v>2005</v>
      </c>
      <c r="C51" s="10" t="s">
        <v>38</v>
      </c>
      <c r="D51" s="13" t="s">
        <v>17</v>
      </c>
      <c r="E51" s="36" t="str">
        <f t="shared" si="0"/>
        <v>Chateau Certan de May, Pomerol</v>
      </c>
      <c r="F51" s="20"/>
      <c r="G51" s="13" t="s">
        <v>18</v>
      </c>
      <c r="H51" s="13">
        <v>12</v>
      </c>
      <c r="I51" s="13" t="s">
        <v>21</v>
      </c>
      <c r="J51" s="16" t="s">
        <v>20</v>
      </c>
      <c r="K51" s="32">
        <v>750</v>
      </c>
      <c r="L51" s="33">
        <v>950</v>
      </c>
      <c r="M51" s="24"/>
      <c r="N51" s="20"/>
      <c r="AA51" s="20" t="s">
        <v>171</v>
      </c>
      <c r="AB51" t="s">
        <v>590</v>
      </c>
    </row>
    <row r="52" spans="1:28" s="6" customFormat="1" ht="12" customHeight="1" x14ac:dyDescent="0.25">
      <c r="A52" s="13">
        <v>50</v>
      </c>
      <c r="B52" s="13">
        <v>2005</v>
      </c>
      <c r="C52" s="10" t="s">
        <v>38</v>
      </c>
      <c r="D52" s="13" t="s">
        <v>17</v>
      </c>
      <c r="E52" s="36" t="str">
        <f t="shared" si="0"/>
        <v>Chateau La Conseillante, Pomerol</v>
      </c>
      <c r="F52" s="20"/>
      <c r="G52" s="13" t="s">
        <v>18</v>
      </c>
      <c r="H52" s="13">
        <v>12</v>
      </c>
      <c r="I52" s="13" t="s">
        <v>21</v>
      </c>
      <c r="J52" s="16" t="s">
        <v>20</v>
      </c>
      <c r="K52" s="32">
        <v>1500</v>
      </c>
      <c r="L52" s="33">
        <v>2000</v>
      </c>
      <c r="M52" s="24"/>
      <c r="N52" s="20"/>
      <c r="AA52" s="20" t="s">
        <v>174</v>
      </c>
      <c r="AB52" t="s">
        <v>591</v>
      </c>
    </row>
    <row r="53" spans="1:28" s="6" customFormat="1" ht="12" customHeight="1" x14ac:dyDescent="0.25">
      <c r="A53" s="13">
        <v>51</v>
      </c>
      <c r="B53" s="13">
        <v>2006</v>
      </c>
      <c r="C53" s="10" t="s">
        <v>38</v>
      </c>
      <c r="D53" s="13" t="s">
        <v>17</v>
      </c>
      <c r="E53" s="36" t="str">
        <f t="shared" si="0"/>
        <v>Chateau Duhart-Milon 4eme Cru Classe, Pauillac</v>
      </c>
      <c r="F53" s="20"/>
      <c r="G53" s="13" t="s">
        <v>18</v>
      </c>
      <c r="H53" s="13">
        <v>12</v>
      </c>
      <c r="I53" s="13" t="s">
        <v>21</v>
      </c>
      <c r="J53" s="16" t="s">
        <v>20</v>
      </c>
      <c r="K53" s="32">
        <v>400</v>
      </c>
      <c r="L53" s="33">
        <v>560</v>
      </c>
      <c r="M53" s="24"/>
      <c r="N53" s="20" t="s">
        <v>527</v>
      </c>
      <c r="AA53" s="20" t="s">
        <v>175</v>
      </c>
      <c r="AB53" t="s">
        <v>592</v>
      </c>
    </row>
    <row r="54" spans="1:28" s="6" customFormat="1" ht="12" customHeight="1" x14ac:dyDescent="0.25">
      <c r="A54" s="13">
        <v>52</v>
      </c>
      <c r="B54" s="13">
        <v>2006</v>
      </c>
      <c r="C54" s="10" t="s">
        <v>38</v>
      </c>
      <c r="D54" s="13" t="s">
        <v>17</v>
      </c>
      <c r="E54" s="36" t="str">
        <f t="shared" si="0"/>
        <v>Chateau Lynch Bages 5eme Cru Classe, Pauillac (Magnum)</v>
      </c>
      <c r="F54" s="20"/>
      <c r="G54" s="13" t="s">
        <v>23</v>
      </c>
      <c r="H54" s="13">
        <v>1</v>
      </c>
      <c r="I54" s="13" t="s">
        <v>19</v>
      </c>
      <c r="J54" s="16" t="s">
        <v>20</v>
      </c>
      <c r="K54" s="32">
        <v>100</v>
      </c>
      <c r="L54" s="33">
        <v>200</v>
      </c>
      <c r="M54" s="24" t="s">
        <v>459</v>
      </c>
      <c r="N54" s="20" t="s">
        <v>526</v>
      </c>
      <c r="AA54" s="20" t="s">
        <v>176</v>
      </c>
      <c r="AB54" t="s">
        <v>593</v>
      </c>
    </row>
    <row r="55" spans="1:28" s="6" customFormat="1" ht="12" customHeight="1" x14ac:dyDescent="0.25">
      <c r="A55" s="13">
        <v>53</v>
      </c>
      <c r="B55" s="13">
        <v>2007</v>
      </c>
      <c r="C55" s="10" t="s">
        <v>38</v>
      </c>
      <c r="D55" s="13" t="s">
        <v>17</v>
      </c>
      <c r="E55" s="36" t="str">
        <f t="shared" si="0"/>
        <v>Chateau Margaux Premier Cru Classe, Margaux (Magnums) - In Bond</v>
      </c>
      <c r="F55" s="20"/>
      <c r="G55" s="13" t="s">
        <v>23</v>
      </c>
      <c r="H55" s="13">
        <v>3</v>
      </c>
      <c r="I55" s="13" t="s">
        <v>21</v>
      </c>
      <c r="J55" s="16" t="s">
        <v>24</v>
      </c>
      <c r="K55" s="32">
        <v>1400</v>
      </c>
      <c r="L55" s="33">
        <v>2000</v>
      </c>
      <c r="M55" s="24"/>
      <c r="N55" s="20" t="s">
        <v>535</v>
      </c>
      <c r="AA55" s="20" t="s">
        <v>177</v>
      </c>
      <c r="AB55" t="s">
        <v>594</v>
      </c>
    </row>
    <row r="56" spans="1:28" s="6" customFormat="1" ht="12" customHeight="1" x14ac:dyDescent="0.25">
      <c r="A56" s="13">
        <v>54</v>
      </c>
      <c r="B56" s="13">
        <v>2007</v>
      </c>
      <c r="C56" s="10" t="s">
        <v>38</v>
      </c>
      <c r="D56" s="13" t="s">
        <v>17</v>
      </c>
      <c r="E56" s="36" t="str">
        <f t="shared" si="0"/>
        <v>Chateau Langoa Barton 3eme Cru Classe, Saint-Julien</v>
      </c>
      <c r="F56" s="20"/>
      <c r="G56" s="13" t="s">
        <v>18</v>
      </c>
      <c r="H56" s="13">
        <v>12</v>
      </c>
      <c r="I56" s="13" t="s">
        <v>21</v>
      </c>
      <c r="J56" s="16" t="s">
        <v>20</v>
      </c>
      <c r="K56" s="32">
        <v>300</v>
      </c>
      <c r="L56" s="33">
        <v>400</v>
      </c>
      <c r="M56" s="23"/>
      <c r="N56" s="20" t="s">
        <v>527</v>
      </c>
      <c r="AA56" s="20" t="s">
        <v>178</v>
      </c>
      <c r="AB56" t="s">
        <v>595</v>
      </c>
    </row>
    <row r="57" spans="1:28" s="6" customFormat="1" ht="12" customHeight="1" x14ac:dyDescent="0.25">
      <c r="A57" s="13">
        <v>55</v>
      </c>
      <c r="B57" s="13">
        <v>2008</v>
      </c>
      <c r="C57" s="10" t="s">
        <v>38</v>
      </c>
      <c r="D57" s="13" t="s">
        <v>17</v>
      </c>
      <c r="E57" s="36" t="str">
        <f t="shared" si="0"/>
        <v>Chateau Langoa Barton 3eme Cru Classe, Saint-Julien</v>
      </c>
      <c r="F57" s="20"/>
      <c r="G57" s="13" t="s">
        <v>18</v>
      </c>
      <c r="H57" s="13">
        <v>12</v>
      </c>
      <c r="I57" s="13" t="s">
        <v>21</v>
      </c>
      <c r="J57" s="16" t="s">
        <v>20</v>
      </c>
      <c r="K57" s="32">
        <v>280</v>
      </c>
      <c r="L57" s="33">
        <v>360</v>
      </c>
      <c r="M57" s="24"/>
      <c r="N57" s="20" t="s">
        <v>527</v>
      </c>
      <c r="AA57" s="20" t="s">
        <v>178</v>
      </c>
      <c r="AB57" t="s">
        <v>596</v>
      </c>
    </row>
    <row r="58" spans="1:28" s="6" customFormat="1" ht="12" customHeight="1" x14ac:dyDescent="0.25">
      <c r="A58" s="13">
        <v>56</v>
      </c>
      <c r="B58" s="13">
        <v>2009</v>
      </c>
      <c r="C58" s="10" t="s">
        <v>38</v>
      </c>
      <c r="D58" s="13" t="s">
        <v>17</v>
      </c>
      <c r="E58" s="36" t="str">
        <f t="shared" si="0"/>
        <v>Chateau Durfort-Vivens 2eme Cru Classe, Margaux</v>
      </c>
      <c r="F58" s="20"/>
      <c r="G58" s="13" t="s">
        <v>18</v>
      </c>
      <c r="H58" s="13">
        <v>6</v>
      </c>
      <c r="I58" s="13" t="s">
        <v>21</v>
      </c>
      <c r="J58" s="16" t="s">
        <v>20</v>
      </c>
      <c r="K58" s="32">
        <v>180</v>
      </c>
      <c r="L58" s="33">
        <v>280</v>
      </c>
      <c r="M58" s="24"/>
      <c r="N58" s="20" t="s">
        <v>527</v>
      </c>
      <c r="AA58" s="20" t="s">
        <v>173</v>
      </c>
      <c r="AB58" t="s">
        <v>597</v>
      </c>
    </row>
    <row r="59" spans="1:28" s="6" customFormat="1" ht="12" customHeight="1" x14ac:dyDescent="0.25">
      <c r="A59" s="13">
        <v>57</v>
      </c>
      <c r="B59" s="13">
        <v>2009</v>
      </c>
      <c r="C59" s="10" t="s">
        <v>38</v>
      </c>
      <c r="D59" s="13" t="s">
        <v>17</v>
      </c>
      <c r="E59" s="36" t="str">
        <f t="shared" si="0"/>
        <v>Chateau d'Angludet, Margaux</v>
      </c>
      <c r="F59" s="20"/>
      <c r="G59" s="13" t="s">
        <v>18</v>
      </c>
      <c r="H59" s="13">
        <v>6</v>
      </c>
      <c r="I59" s="13" t="s">
        <v>21</v>
      </c>
      <c r="J59" s="16" t="s">
        <v>20</v>
      </c>
      <c r="K59" s="32">
        <v>140</v>
      </c>
      <c r="L59" s="33">
        <v>180</v>
      </c>
      <c r="M59" s="24"/>
      <c r="N59" s="20" t="s">
        <v>527</v>
      </c>
      <c r="AA59" s="20" t="s">
        <v>179</v>
      </c>
      <c r="AB59" t="s">
        <v>598</v>
      </c>
    </row>
    <row r="60" spans="1:28" s="6" customFormat="1" ht="12" customHeight="1" x14ac:dyDescent="0.25">
      <c r="A60" s="13">
        <v>58</v>
      </c>
      <c r="B60" s="13">
        <v>2010</v>
      </c>
      <c r="C60" s="10" t="s">
        <v>38</v>
      </c>
      <c r="D60" s="13" t="s">
        <v>17</v>
      </c>
      <c r="E60" s="36" t="str">
        <f t="shared" si="0"/>
        <v>Chateau Margaux Premier Cru Classe, Margaux (Double Magnum) - In Bond</v>
      </c>
      <c r="F60" s="20"/>
      <c r="G60" s="13" t="s">
        <v>113</v>
      </c>
      <c r="H60" s="13">
        <v>1</v>
      </c>
      <c r="I60" s="13" t="s">
        <v>21</v>
      </c>
      <c r="J60" s="16" t="s">
        <v>24</v>
      </c>
      <c r="K60" s="32">
        <v>1700</v>
      </c>
      <c r="L60" s="33">
        <v>2300</v>
      </c>
      <c r="M60" s="24"/>
      <c r="N60" s="20" t="s">
        <v>535</v>
      </c>
      <c r="AA60" s="20" t="s">
        <v>180</v>
      </c>
      <c r="AB60" t="s">
        <v>599</v>
      </c>
    </row>
    <row r="61" spans="1:28" s="6" customFormat="1" ht="12" customHeight="1" x14ac:dyDescent="0.25">
      <c r="A61" s="13">
        <v>59</v>
      </c>
      <c r="B61" s="13">
        <v>2010</v>
      </c>
      <c r="C61" s="10" t="s">
        <v>38</v>
      </c>
      <c r="D61" s="13" t="s">
        <v>17</v>
      </c>
      <c r="E61" s="36" t="str">
        <f t="shared" si="0"/>
        <v>Ducru-Beaucaillou 2eme Cru Classe, Saint-Julien</v>
      </c>
      <c r="F61" s="20"/>
      <c r="G61" s="13" t="s">
        <v>18</v>
      </c>
      <c r="H61" s="13">
        <v>2</v>
      </c>
      <c r="I61" s="13" t="s">
        <v>19</v>
      </c>
      <c r="J61" s="16" t="s">
        <v>20</v>
      </c>
      <c r="K61" s="32">
        <v>180</v>
      </c>
      <c r="L61" s="33">
        <v>240</v>
      </c>
      <c r="M61" s="24" t="s">
        <v>460</v>
      </c>
      <c r="N61" s="20"/>
      <c r="AA61" s="20" t="s">
        <v>41</v>
      </c>
      <c r="AB61" t="s">
        <v>600</v>
      </c>
    </row>
    <row r="62" spans="1:28" s="6" customFormat="1" ht="12" customHeight="1" x14ac:dyDescent="0.25">
      <c r="A62" s="13">
        <v>60</v>
      </c>
      <c r="B62" s="13">
        <v>2010</v>
      </c>
      <c r="C62" s="10" t="s">
        <v>38</v>
      </c>
      <c r="D62" s="13" t="s">
        <v>17</v>
      </c>
      <c r="E62" s="36" t="str">
        <f t="shared" si="0"/>
        <v>Domaine de Chevalier, Rouge Cru Classe, Pessac-Leognan - In Bond</v>
      </c>
      <c r="F62" s="20"/>
      <c r="G62" s="13" t="s">
        <v>18</v>
      </c>
      <c r="H62" s="13">
        <v>6</v>
      </c>
      <c r="I62" s="13" t="s">
        <v>21</v>
      </c>
      <c r="J62" s="16" t="s">
        <v>24</v>
      </c>
      <c r="K62" s="32">
        <v>220</v>
      </c>
      <c r="L62" s="33">
        <v>320</v>
      </c>
      <c r="M62" s="24" t="s">
        <v>461</v>
      </c>
      <c r="N62" s="20"/>
      <c r="AA62" s="20" t="s">
        <v>181</v>
      </c>
      <c r="AB62" t="s">
        <v>601</v>
      </c>
    </row>
    <row r="63" spans="1:28" s="6" customFormat="1" ht="12" customHeight="1" x14ac:dyDescent="0.25">
      <c r="A63" s="13">
        <v>61</v>
      </c>
      <c r="B63" s="13">
        <v>2011</v>
      </c>
      <c r="C63" s="10" t="s">
        <v>38</v>
      </c>
      <c r="D63" s="13" t="s">
        <v>17</v>
      </c>
      <c r="E63" s="36" t="str">
        <f t="shared" si="0"/>
        <v>Chateau Pape Clement Cru Classe, Pessac-Leognan (Imperial) - In Bond</v>
      </c>
      <c r="F63" s="20"/>
      <c r="G63" s="13" t="s">
        <v>114</v>
      </c>
      <c r="H63" s="13">
        <v>1</v>
      </c>
      <c r="I63" s="13" t="s">
        <v>21</v>
      </c>
      <c r="J63" s="16" t="s">
        <v>24</v>
      </c>
      <c r="K63" s="32">
        <v>440</v>
      </c>
      <c r="L63" s="33">
        <v>800</v>
      </c>
      <c r="M63" s="24"/>
      <c r="N63" s="20" t="s">
        <v>535</v>
      </c>
      <c r="AA63" s="20" t="s">
        <v>182</v>
      </c>
      <c r="AB63" t="s">
        <v>602</v>
      </c>
    </row>
    <row r="64" spans="1:28" s="6" customFormat="1" ht="12" customHeight="1" x14ac:dyDescent="0.25">
      <c r="A64" s="13">
        <v>62</v>
      </c>
      <c r="B64" s="13">
        <v>2012</v>
      </c>
      <c r="C64" s="10" t="s">
        <v>38</v>
      </c>
      <c r="D64" s="13" t="s">
        <v>17</v>
      </c>
      <c r="E64" s="36" t="str">
        <f t="shared" si="0"/>
        <v>Chateau Margaux Premier Cru Classe, Margaux (Imperial) - In Bond</v>
      </c>
      <c r="F64" s="20"/>
      <c r="G64" s="13" t="s">
        <v>114</v>
      </c>
      <c r="H64" s="13">
        <v>1</v>
      </c>
      <c r="I64" s="13" t="s">
        <v>21</v>
      </c>
      <c r="J64" s="16" t="s">
        <v>24</v>
      </c>
      <c r="K64" s="32">
        <v>2000</v>
      </c>
      <c r="L64" s="33">
        <v>3000</v>
      </c>
      <c r="M64" s="24"/>
      <c r="N64" s="20" t="s">
        <v>535</v>
      </c>
      <c r="AA64" s="20" t="s">
        <v>183</v>
      </c>
      <c r="AB64" t="s">
        <v>603</v>
      </c>
    </row>
    <row r="65" spans="1:28" s="6" customFormat="1" ht="12" customHeight="1" x14ac:dyDescent="0.25">
      <c r="A65" s="13">
        <v>63</v>
      </c>
      <c r="B65" s="13">
        <v>2012</v>
      </c>
      <c r="C65" s="10" t="s">
        <v>38</v>
      </c>
      <c r="D65" s="13" t="s">
        <v>17</v>
      </c>
      <c r="E65" s="36" t="str">
        <f t="shared" si="0"/>
        <v>Chateau Haut-Brion Premier Cru Classe, Pessac-Leognan (Magnums) - In Bond</v>
      </c>
      <c r="F65" s="20"/>
      <c r="G65" s="13" t="s">
        <v>23</v>
      </c>
      <c r="H65" s="13">
        <v>3</v>
      </c>
      <c r="I65" s="13" t="s">
        <v>21</v>
      </c>
      <c r="J65" s="16" t="s">
        <v>24</v>
      </c>
      <c r="K65" s="32">
        <v>1500</v>
      </c>
      <c r="L65" s="33">
        <v>2500</v>
      </c>
      <c r="M65" s="24"/>
      <c r="N65" s="20" t="s">
        <v>535</v>
      </c>
      <c r="AA65" s="20" t="s">
        <v>184</v>
      </c>
      <c r="AB65" t="s">
        <v>604</v>
      </c>
    </row>
    <row r="66" spans="1:28" s="6" customFormat="1" ht="12" customHeight="1" x14ac:dyDescent="0.25">
      <c r="A66" s="13">
        <v>64</v>
      </c>
      <c r="B66" s="13">
        <v>2012</v>
      </c>
      <c r="C66" s="10" t="s">
        <v>38</v>
      </c>
      <c r="D66" s="13" t="s">
        <v>17</v>
      </c>
      <c r="E66" s="36" t="str">
        <f t="shared" si="0"/>
        <v>Le Petit Cheval, Saint-Emilion Grand Cru (Magnums)</v>
      </c>
      <c r="F66" s="20"/>
      <c r="G66" s="13" t="s">
        <v>23</v>
      </c>
      <c r="H66" s="13">
        <v>3</v>
      </c>
      <c r="I66" s="13" t="s">
        <v>21</v>
      </c>
      <c r="J66" s="16" t="s">
        <v>20</v>
      </c>
      <c r="K66" s="32">
        <v>360</v>
      </c>
      <c r="L66" s="33">
        <v>440</v>
      </c>
      <c r="M66" s="24"/>
      <c r="N66" s="20" t="s">
        <v>536</v>
      </c>
      <c r="AA66" s="20" t="s">
        <v>185</v>
      </c>
      <c r="AB66" t="s">
        <v>605</v>
      </c>
    </row>
    <row r="67" spans="1:28" s="6" customFormat="1" ht="12" customHeight="1" x14ac:dyDescent="0.25">
      <c r="A67" s="13">
        <v>65</v>
      </c>
      <c r="B67" s="13">
        <v>2013</v>
      </c>
      <c r="C67" s="10" t="s">
        <v>38</v>
      </c>
      <c r="D67" s="13" t="s">
        <v>17</v>
      </c>
      <c r="E67" s="36" t="str">
        <f t="shared" si="0"/>
        <v>Chateau Margaux Premier Cru Classe, Margaux (Imperial) - In Bond</v>
      </c>
      <c r="F67" s="20"/>
      <c r="G67" s="13" t="s">
        <v>114</v>
      </c>
      <c r="H67" s="13">
        <v>1</v>
      </c>
      <c r="I67" s="13" t="s">
        <v>21</v>
      </c>
      <c r="J67" s="16" t="s">
        <v>24</v>
      </c>
      <c r="K67" s="32">
        <v>1800</v>
      </c>
      <c r="L67" s="33">
        <v>2700</v>
      </c>
      <c r="M67" s="24"/>
      <c r="N67" s="20" t="s">
        <v>535</v>
      </c>
      <c r="AA67" s="20" t="s">
        <v>183</v>
      </c>
      <c r="AB67" t="s">
        <v>606</v>
      </c>
    </row>
    <row r="68" spans="1:28" s="6" customFormat="1" ht="12" customHeight="1" x14ac:dyDescent="0.25">
      <c r="A68" s="13">
        <v>66</v>
      </c>
      <c r="B68" s="13">
        <v>2013</v>
      </c>
      <c r="C68" s="10" t="s">
        <v>38</v>
      </c>
      <c r="D68" s="13" t="s">
        <v>17</v>
      </c>
      <c r="E68" s="36" t="str">
        <f t="shared" si="0"/>
        <v>Chateau Haut-Brion Premier Cru Classe, Pessac-Leognan (Magnums) - In Bond</v>
      </c>
      <c r="F68" s="20"/>
      <c r="G68" s="13" t="s">
        <v>23</v>
      </c>
      <c r="H68" s="13">
        <v>3</v>
      </c>
      <c r="I68" s="13" t="s">
        <v>21</v>
      </c>
      <c r="J68" s="16" t="s">
        <v>24</v>
      </c>
      <c r="K68" s="32">
        <v>1000</v>
      </c>
      <c r="L68" s="33">
        <v>1600</v>
      </c>
      <c r="M68" s="24" t="s">
        <v>462</v>
      </c>
      <c r="N68" s="20" t="s">
        <v>535</v>
      </c>
      <c r="AA68" s="20" t="s">
        <v>184</v>
      </c>
      <c r="AB68" t="s">
        <v>607</v>
      </c>
    </row>
    <row r="69" spans="1:28" s="6" customFormat="1" ht="12" customHeight="1" x14ac:dyDescent="0.25">
      <c r="A69" s="13">
        <v>67</v>
      </c>
      <c r="B69" s="13">
        <v>2015</v>
      </c>
      <c r="C69" s="10" t="s">
        <v>38</v>
      </c>
      <c r="D69" s="13" t="s">
        <v>17</v>
      </c>
      <c r="E69" s="36" t="str">
        <f t="shared" si="0"/>
        <v>Chateau Haut-Brion Premier Cru Classe, Pessac-Leognan - In Bond</v>
      </c>
      <c r="F69" s="20"/>
      <c r="G69" s="13" t="s">
        <v>18</v>
      </c>
      <c r="H69" s="13">
        <v>6</v>
      </c>
      <c r="I69" s="13" t="s">
        <v>21</v>
      </c>
      <c r="J69" s="16" t="s">
        <v>24</v>
      </c>
      <c r="K69" s="32">
        <v>1500</v>
      </c>
      <c r="L69" s="33">
        <v>2000</v>
      </c>
      <c r="M69" s="24"/>
      <c r="N69" s="20" t="s">
        <v>50</v>
      </c>
      <c r="AA69" s="20" t="s">
        <v>52</v>
      </c>
      <c r="AB69" t="s">
        <v>608</v>
      </c>
    </row>
    <row r="70" spans="1:28" s="6" customFormat="1" ht="12" customHeight="1" x14ac:dyDescent="0.25">
      <c r="A70" s="13">
        <v>68</v>
      </c>
      <c r="B70" s="13">
        <v>2015</v>
      </c>
      <c r="C70" s="10" t="s">
        <v>38</v>
      </c>
      <c r="D70" s="13" t="s">
        <v>17</v>
      </c>
      <c r="E70" s="36" t="str">
        <f t="shared" si="0"/>
        <v>Chateau Haut-Brion Premier Cru Classe, Pessac-Leognan - In Bond</v>
      </c>
      <c r="F70" s="20"/>
      <c r="G70" s="13" t="s">
        <v>18</v>
      </c>
      <c r="H70" s="13">
        <v>6</v>
      </c>
      <c r="I70" s="13" t="s">
        <v>21</v>
      </c>
      <c r="J70" s="16" t="s">
        <v>24</v>
      </c>
      <c r="K70" s="32">
        <v>1500</v>
      </c>
      <c r="L70" s="33">
        <v>2000</v>
      </c>
      <c r="M70" s="24"/>
      <c r="N70" s="20" t="s">
        <v>50</v>
      </c>
      <c r="AA70" s="20" t="s">
        <v>52</v>
      </c>
      <c r="AB70" t="s">
        <v>609</v>
      </c>
    </row>
    <row r="71" spans="1:28" s="6" customFormat="1" ht="12" customHeight="1" x14ac:dyDescent="0.25">
      <c r="A71" s="13">
        <v>69</v>
      </c>
      <c r="B71" s="13">
        <v>2015</v>
      </c>
      <c r="C71" s="10" t="s">
        <v>38</v>
      </c>
      <c r="D71" s="13" t="s">
        <v>17</v>
      </c>
      <c r="E71" s="36" t="str">
        <f t="shared" si="0"/>
        <v>Chateau Haut-Brion Premier Cru Classe, Pessac-Leognan - In Bond</v>
      </c>
      <c r="F71" s="20"/>
      <c r="G71" s="13" t="s">
        <v>18</v>
      </c>
      <c r="H71" s="13">
        <v>6</v>
      </c>
      <c r="I71" s="13" t="s">
        <v>21</v>
      </c>
      <c r="J71" s="16" t="s">
        <v>24</v>
      </c>
      <c r="K71" s="32">
        <v>1500</v>
      </c>
      <c r="L71" s="33">
        <v>2000</v>
      </c>
      <c r="M71" s="24"/>
      <c r="N71" s="20" t="s">
        <v>50</v>
      </c>
      <c r="AA71" s="20" t="s">
        <v>52</v>
      </c>
      <c r="AB71" t="s">
        <v>610</v>
      </c>
    </row>
    <row r="72" spans="1:28" s="6" customFormat="1" ht="12" customHeight="1" x14ac:dyDescent="0.25">
      <c r="A72" s="13">
        <v>70</v>
      </c>
      <c r="B72" s="13">
        <v>2015</v>
      </c>
      <c r="C72" s="10" t="s">
        <v>38</v>
      </c>
      <c r="D72" s="13" t="s">
        <v>17</v>
      </c>
      <c r="E72" s="36" t="str">
        <f t="shared" si="0"/>
        <v>Chateau Haut-Bergey, Pessac-Leognan - In Bond</v>
      </c>
      <c r="F72" s="20"/>
      <c r="G72" s="13" t="s">
        <v>18</v>
      </c>
      <c r="H72" s="13">
        <v>12</v>
      </c>
      <c r="I72" s="13" t="s">
        <v>25</v>
      </c>
      <c r="J72" s="16" t="s">
        <v>24</v>
      </c>
      <c r="K72" s="32">
        <v>140</v>
      </c>
      <c r="L72" s="33">
        <v>170</v>
      </c>
      <c r="M72" s="24"/>
      <c r="N72" s="20"/>
      <c r="AA72" s="20" t="s">
        <v>46</v>
      </c>
      <c r="AB72" t="s">
        <v>611</v>
      </c>
    </row>
    <row r="73" spans="1:28" s="6" customFormat="1" ht="12" customHeight="1" x14ac:dyDescent="0.25">
      <c r="A73" s="13">
        <v>71</v>
      </c>
      <c r="B73" s="13">
        <v>2015</v>
      </c>
      <c r="C73" s="10" t="s">
        <v>38</v>
      </c>
      <c r="D73" s="13" t="s">
        <v>17</v>
      </c>
      <c r="E73" s="36" t="str">
        <f t="shared" ref="E73:E136" si="1">HYPERLINK(AB73,AA73)</f>
        <v>Chateau Grand Clapeau Olivier, Haut-Medoc</v>
      </c>
      <c r="F73" s="20"/>
      <c r="G73" s="13" t="s">
        <v>18</v>
      </c>
      <c r="H73" s="13">
        <v>12</v>
      </c>
      <c r="I73" s="13" t="s">
        <v>21</v>
      </c>
      <c r="J73" s="16" t="s">
        <v>20</v>
      </c>
      <c r="K73" s="32">
        <v>140</v>
      </c>
      <c r="L73" s="33">
        <v>170</v>
      </c>
      <c r="M73" s="24"/>
      <c r="N73" s="20" t="s">
        <v>36</v>
      </c>
      <c r="AA73" s="20" t="s">
        <v>53</v>
      </c>
      <c r="AB73" t="s">
        <v>612</v>
      </c>
    </row>
    <row r="74" spans="1:28" s="6" customFormat="1" ht="12" customHeight="1" x14ac:dyDescent="0.25">
      <c r="A74" s="13">
        <v>72</v>
      </c>
      <c r="B74" s="13">
        <v>2016</v>
      </c>
      <c r="C74" s="10" t="s">
        <v>38</v>
      </c>
      <c r="D74" s="13" t="s">
        <v>17</v>
      </c>
      <c r="E74" s="36" t="str">
        <f t="shared" si="1"/>
        <v>Chateau Branaire-Ducru 4eme Cru Classe, Saint-Julien - In Bond</v>
      </c>
      <c r="F74" s="20"/>
      <c r="G74" s="13" t="s">
        <v>18</v>
      </c>
      <c r="H74" s="13">
        <v>12</v>
      </c>
      <c r="I74" s="13" t="s">
        <v>21</v>
      </c>
      <c r="J74" s="16" t="s">
        <v>24</v>
      </c>
      <c r="K74" s="32">
        <v>360</v>
      </c>
      <c r="L74" s="33">
        <v>460</v>
      </c>
      <c r="M74" s="24"/>
      <c r="N74" s="20" t="s">
        <v>50</v>
      </c>
      <c r="AA74" s="20" t="s">
        <v>54</v>
      </c>
      <c r="AB74" t="s">
        <v>613</v>
      </c>
    </row>
    <row r="75" spans="1:28" s="6" customFormat="1" ht="12" customHeight="1" x14ac:dyDescent="0.25">
      <c r="A75" s="13">
        <v>73</v>
      </c>
      <c r="B75" s="13">
        <v>2016</v>
      </c>
      <c r="C75" s="10" t="s">
        <v>38</v>
      </c>
      <c r="D75" s="13" t="s">
        <v>17</v>
      </c>
      <c r="E75" s="36" t="str">
        <f t="shared" si="1"/>
        <v>Chateau Meyney, Saint-Estephe - In Bond</v>
      </c>
      <c r="F75" s="20"/>
      <c r="G75" s="13" t="s">
        <v>18</v>
      </c>
      <c r="H75" s="13">
        <v>12</v>
      </c>
      <c r="I75" s="13" t="s">
        <v>21</v>
      </c>
      <c r="J75" s="16" t="s">
        <v>24</v>
      </c>
      <c r="K75" s="32">
        <v>200</v>
      </c>
      <c r="L75" s="33">
        <v>300</v>
      </c>
      <c r="M75" s="24"/>
      <c r="N75" s="20" t="s">
        <v>50</v>
      </c>
      <c r="AA75" s="20" t="s">
        <v>55</v>
      </c>
      <c r="AB75" t="s">
        <v>614</v>
      </c>
    </row>
    <row r="76" spans="1:28" s="6" customFormat="1" ht="12" customHeight="1" x14ac:dyDescent="0.25">
      <c r="A76" s="13">
        <v>74</v>
      </c>
      <c r="B76" s="13">
        <v>2016</v>
      </c>
      <c r="C76" s="10" t="s">
        <v>38</v>
      </c>
      <c r="D76" s="13" t="s">
        <v>17</v>
      </c>
      <c r="E76" s="36" t="str">
        <f t="shared" si="1"/>
        <v>Chateau Meyney, Saint-Estephe - In Bond</v>
      </c>
      <c r="F76" s="20"/>
      <c r="G76" s="13" t="s">
        <v>18</v>
      </c>
      <c r="H76" s="13">
        <v>12</v>
      </c>
      <c r="I76" s="13" t="s">
        <v>21</v>
      </c>
      <c r="J76" s="16" t="s">
        <v>24</v>
      </c>
      <c r="K76" s="32">
        <v>200</v>
      </c>
      <c r="L76" s="33">
        <v>300</v>
      </c>
      <c r="M76" s="24"/>
      <c r="N76" s="20" t="s">
        <v>50</v>
      </c>
      <c r="AA76" s="20" t="s">
        <v>55</v>
      </c>
      <c r="AB76" t="s">
        <v>615</v>
      </c>
    </row>
    <row r="77" spans="1:28" s="6" customFormat="1" ht="12" customHeight="1" x14ac:dyDescent="0.25">
      <c r="A77" s="13">
        <v>75</v>
      </c>
      <c r="B77" s="13">
        <v>2016</v>
      </c>
      <c r="C77" s="10" t="s">
        <v>38</v>
      </c>
      <c r="D77" s="13" t="s">
        <v>17</v>
      </c>
      <c r="E77" s="36" t="str">
        <f t="shared" si="1"/>
        <v>Chateau Meyney, Saint-Estephe - In Bond</v>
      </c>
      <c r="F77" s="20"/>
      <c r="G77" s="13" t="s">
        <v>18</v>
      </c>
      <c r="H77" s="13">
        <v>12</v>
      </c>
      <c r="I77" s="13" t="s">
        <v>21</v>
      </c>
      <c r="J77" s="16" t="s">
        <v>24</v>
      </c>
      <c r="K77" s="32">
        <v>200</v>
      </c>
      <c r="L77" s="33">
        <v>300</v>
      </c>
      <c r="M77" s="24"/>
      <c r="N77" s="20" t="s">
        <v>50</v>
      </c>
      <c r="AA77" s="20" t="s">
        <v>55</v>
      </c>
      <c r="AB77" t="s">
        <v>616</v>
      </c>
    </row>
    <row r="78" spans="1:28" s="6" customFormat="1" ht="12" customHeight="1" x14ac:dyDescent="0.25">
      <c r="A78" s="13">
        <v>76</v>
      </c>
      <c r="B78" s="13">
        <v>2016</v>
      </c>
      <c r="C78" s="10" t="s">
        <v>38</v>
      </c>
      <c r="D78" s="13" t="s">
        <v>17</v>
      </c>
      <c r="E78" s="36" t="str">
        <f t="shared" si="1"/>
        <v>Aromes de Pavie, Saint-Emilion Grand Cru - In Bond</v>
      </c>
      <c r="F78" s="20"/>
      <c r="G78" s="13" t="s">
        <v>18</v>
      </c>
      <c r="H78" s="13">
        <v>12</v>
      </c>
      <c r="I78" s="13" t="s">
        <v>21</v>
      </c>
      <c r="J78" s="16" t="s">
        <v>24</v>
      </c>
      <c r="K78" s="32">
        <v>360</v>
      </c>
      <c r="L78" s="33">
        <v>460</v>
      </c>
      <c r="M78" s="24" t="s">
        <v>28</v>
      </c>
      <c r="N78" s="20"/>
      <c r="AA78" s="20" t="s">
        <v>186</v>
      </c>
      <c r="AB78" t="s">
        <v>617</v>
      </c>
    </row>
    <row r="79" spans="1:28" s="6" customFormat="1" ht="12" customHeight="1" x14ac:dyDescent="0.25">
      <c r="A79" s="13">
        <v>77</v>
      </c>
      <c r="B79" s="13">
        <v>2017</v>
      </c>
      <c r="C79" s="10" t="s">
        <v>38</v>
      </c>
      <c r="D79" s="13" t="s">
        <v>17</v>
      </c>
      <c r="E79" s="36" t="str">
        <f t="shared" si="1"/>
        <v>Chateau Batailley 5eme Cru Classe, Pauillac - In Bond</v>
      </c>
      <c r="F79" s="20"/>
      <c r="G79" s="13" t="s">
        <v>18</v>
      </c>
      <c r="H79" s="13">
        <v>12</v>
      </c>
      <c r="I79" s="13" t="s">
        <v>21</v>
      </c>
      <c r="J79" s="16" t="s">
        <v>24</v>
      </c>
      <c r="K79" s="32">
        <v>360</v>
      </c>
      <c r="L79" s="33">
        <v>400</v>
      </c>
      <c r="M79" s="24" t="s">
        <v>28</v>
      </c>
      <c r="N79" s="20"/>
      <c r="AA79" s="20" t="s">
        <v>58</v>
      </c>
      <c r="AB79" t="s">
        <v>618</v>
      </c>
    </row>
    <row r="80" spans="1:28" s="6" customFormat="1" ht="12" customHeight="1" x14ac:dyDescent="0.25">
      <c r="A80" s="13">
        <v>78</v>
      </c>
      <c r="B80" s="13">
        <v>2017</v>
      </c>
      <c r="C80" s="10" t="s">
        <v>38</v>
      </c>
      <c r="D80" s="13" t="s">
        <v>17</v>
      </c>
      <c r="E80" s="36" t="str">
        <f t="shared" si="1"/>
        <v>Chateau Calon Segur 3eme Cru Classe, Saint-Estephe - In Bond</v>
      </c>
      <c r="F80" s="20"/>
      <c r="G80" s="13" t="s">
        <v>18</v>
      </c>
      <c r="H80" s="13">
        <v>6</v>
      </c>
      <c r="I80" s="13" t="s">
        <v>21</v>
      </c>
      <c r="J80" s="16" t="s">
        <v>24</v>
      </c>
      <c r="K80" s="32">
        <v>280</v>
      </c>
      <c r="L80" s="33">
        <v>360</v>
      </c>
      <c r="M80" s="24"/>
      <c r="N80" s="20" t="s">
        <v>50</v>
      </c>
      <c r="AA80" s="20" t="s">
        <v>57</v>
      </c>
      <c r="AB80" t="s">
        <v>619</v>
      </c>
    </row>
    <row r="81" spans="1:28" s="6" customFormat="1" ht="12" customHeight="1" x14ac:dyDescent="0.25">
      <c r="A81" s="13">
        <v>79</v>
      </c>
      <c r="B81" s="13">
        <v>2017</v>
      </c>
      <c r="C81" s="10" t="s">
        <v>38</v>
      </c>
      <c r="D81" s="13" t="s">
        <v>17</v>
      </c>
      <c r="E81" s="36" t="str">
        <f t="shared" si="1"/>
        <v>Chateau Calon Segur 3eme Cru Classe, Saint-Estephe - In Bond</v>
      </c>
      <c r="F81" s="20"/>
      <c r="G81" s="13" t="s">
        <v>18</v>
      </c>
      <c r="H81" s="13">
        <v>6</v>
      </c>
      <c r="I81" s="13" t="s">
        <v>21</v>
      </c>
      <c r="J81" s="16" t="s">
        <v>24</v>
      </c>
      <c r="K81" s="32">
        <v>280</v>
      </c>
      <c r="L81" s="33">
        <v>360</v>
      </c>
      <c r="M81" s="26"/>
      <c r="N81" s="20" t="s">
        <v>50</v>
      </c>
      <c r="AA81" s="20" t="s">
        <v>57</v>
      </c>
      <c r="AB81" t="s">
        <v>620</v>
      </c>
    </row>
    <row r="82" spans="1:28" s="6" customFormat="1" ht="12" customHeight="1" x14ac:dyDescent="0.25">
      <c r="A82" s="13">
        <v>80</v>
      </c>
      <c r="B82" s="13">
        <v>2017</v>
      </c>
      <c r="C82" s="10" t="s">
        <v>38</v>
      </c>
      <c r="D82" s="13" t="s">
        <v>17</v>
      </c>
      <c r="E82" s="36" t="str">
        <f t="shared" si="1"/>
        <v>Chateau Calon Segur 3eme Cru Classe, Saint-Estephe - In Bond</v>
      </c>
      <c r="F82" s="20"/>
      <c r="G82" s="13" t="s">
        <v>18</v>
      </c>
      <c r="H82" s="13">
        <v>6</v>
      </c>
      <c r="I82" s="13" t="s">
        <v>21</v>
      </c>
      <c r="J82" s="16" t="s">
        <v>24</v>
      </c>
      <c r="K82" s="32">
        <v>280</v>
      </c>
      <c r="L82" s="33">
        <v>360</v>
      </c>
      <c r="M82" s="24"/>
      <c r="N82" s="20" t="s">
        <v>50</v>
      </c>
      <c r="AA82" s="20" t="s">
        <v>57</v>
      </c>
      <c r="AB82" t="s">
        <v>621</v>
      </c>
    </row>
    <row r="83" spans="1:28" s="6" customFormat="1" ht="12" customHeight="1" x14ac:dyDescent="0.25">
      <c r="A83" s="13">
        <v>81</v>
      </c>
      <c r="B83" s="13">
        <v>2017</v>
      </c>
      <c r="C83" s="10" t="s">
        <v>38</v>
      </c>
      <c r="D83" s="13" t="s">
        <v>17</v>
      </c>
      <c r="E83" s="36" t="str">
        <f t="shared" si="1"/>
        <v>Aromes de Pavie, Saint-Emilion Grand Cru - In Bond</v>
      </c>
      <c r="F83" s="20"/>
      <c r="G83" s="13" t="s">
        <v>18</v>
      </c>
      <c r="H83" s="13">
        <v>12</v>
      </c>
      <c r="I83" s="13" t="s">
        <v>21</v>
      </c>
      <c r="J83" s="16" t="s">
        <v>24</v>
      </c>
      <c r="K83" s="32">
        <v>280</v>
      </c>
      <c r="L83" s="33">
        <v>340</v>
      </c>
      <c r="M83" s="24"/>
      <c r="N83" s="20"/>
      <c r="AA83" s="20" t="s">
        <v>186</v>
      </c>
      <c r="AB83" t="s">
        <v>622</v>
      </c>
    </row>
    <row r="84" spans="1:28" s="6" customFormat="1" ht="12" customHeight="1" x14ac:dyDescent="0.25">
      <c r="A84" s="13">
        <v>82</v>
      </c>
      <c r="B84" s="13">
        <v>2018</v>
      </c>
      <c r="C84" s="10" t="s">
        <v>38</v>
      </c>
      <c r="D84" s="13" t="s">
        <v>17</v>
      </c>
      <c r="E84" s="36" t="str">
        <f t="shared" si="1"/>
        <v>Domaine de Chevalier Cru Classe, Pessac-Leognan - In Bond</v>
      </c>
      <c r="F84" s="20"/>
      <c r="G84" s="13" t="s">
        <v>18</v>
      </c>
      <c r="H84" s="13">
        <v>12</v>
      </c>
      <c r="I84" s="13" t="s">
        <v>21</v>
      </c>
      <c r="J84" s="16" t="s">
        <v>24</v>
      </c>
      <c r="K84" s="32">
        <v>480</v>
      </c>
      <c r="L84" s="33">
        <v>560</v>
      </c>
      <c r="M84" s="24"/>
      <c r="N84" s="20"/>
      <c r="AA84" s="20" t="s">
        <v>62</v>
      </c>
      <c r="AB84" t="s">
        <v>623</v>
      </c>
    </row>
    <row r="85" spans="1:28" s="6" customFormat="1" ht="12" customHeight="1" x14ac:dyDescent="0.25">
      <c r="A85" s="13">
        <v>83</v>
      </c>
      <c r="B85" s="13">
        <v>2018</v>
      </c>
      <c r="C85" s="10" t="s">
        <v>38</v>
      </c>
      <c r="D85" s="13" t="s">
        <v>17</v>
      </c>
      <c r="E85" s="36" t="str">
        <f t="shared" si="1"/>
        <v>Chateau Ausone, Saint-Emilion Grand Cru - In Bond</v>
      </c>
      <c r="F85" s="20"/>
      <c r="G85" s="13" t="s">
        <v>18</v>
      </c>
      <c r="H85" s="13">
        <v>6</v>
      </c>
      <c r="I85" s="13" t="s">
        <v>21</v>
      </c>
      <c r="J85" s="16" t="s">
        <v>24</v>
      </c>
      <c r="K85" s="32">
        <v>1900</v>
      </c>
      <c r="L85" s="33">
        <v>2350</v>
      </c>
      <c r="M85" s="24"/>
      <c r="N85" s="20" t="s">
        <v>50</v>
      </c>
      <c r="AA85" s="20" t="s">
        <v>187</v>
      </c>
      <c r="AB85" t="s">
        <v>624</v>
      </c>
    </row>
    <row r="86" spans="1:28" s="6" customFormat="1" ht="12" customHeight="1" x14ac:dyDescent="0.25">
      <c r="A86" s="13">
        <v>84</v>
      </c>
      <c r="B86" s="13">
        <v>2019</v>
      </c>
      <c r="C86" s="10" t="s">
        <v>38</v>
      </c>
      <c r="D86" s="13" t="s">
        <v>17</v>
      </c>
      <c r="E86" s="36" t="str">
        <f t="shared" si="1"/>
        <v>Chateau Mouton Rothschild Premier Cru Classe, Pauillac - In Bond</v>
      </c>
      <c r="F86" s="20"/>
      <c r="G86" s="13" t="s">
        <v>18</v>
      </c>
      <c r="H86" s="13">
        <v>6</v>
      </c>
      <c r="I86" s="13" t="s">
        <v>21</v>
      </c>
      <c r="J86" s="16" t="s">
        <v>24</v>
      </c>
      <c r="K86" s="32">
        <v>1400</v>
      </c>
      <c r="L86" s="33">
        <v>1800</v>
      </c>
      <c r="M86" s="24"/>
      <c r="N86" s="20" t="s">
        <v>50</v>
      </c>
      <c r="AA86" s="20" t="s">
        <v>60</v>
      </c>
      <c r="AB86" t="s">
        <v>625</v>
      </c>
    </row>
    <row r="87" spans="1:28" s="6" customFormat="1" ht="12" customHeight="1" x14ac:dyDescent="0.25">
      <c r="A87" s="13">
        <v>85</v>
      </c>
      <c r="B87" s="13">
        <v>2019</v>
      </c>
      <c r="C87" s="10" t="s">
        <v>38</v>
      </c>
      <c r="D87" s="13" t="s">
        <v>17</v>
      </c>
      <c r="E87" s="36" t="str">
        <f t="shared" si="1"/>
        <v>Chateau Leoville Barton 2eme Cru Classe, Saint-Julien - In Bond</v>
      </c>
      <c r="F87" s="20"/>
      <c r="G87" s="13" t="s">
        <v>18</v>
      </c>
      <c r="H87" s="13">
        <v>12</v>
      </c>
      <c r="I87" s="13" t="s">
        <v>21</v>
      </c>
      <c r="J87" s="16" t="s">
        <v>24</v>
      </c>
      <c r="K87" s="32">
        <v>280</v>
      </c>
      <c r="L87" s="33">
        <v>320</v>
      </c>
      <c r="M87" s="24"/>
      <c r="N87" s="20"/>
      <c r="AA87" s="20" t="s">
        <v>61</v>
      </c>
      <c r="AB87" t="s">
        <v>626</v>
      </c>
    </row>
    <row r="88" spans="1:28" s="6" customFormat="1" ht="12" customHeight="1" x14ac:dyDescent="0.25">
      <c r="A88" s="13">
        <v>86</v>
      </c>
      <c r="B88" s="13">
        <v>2019</v>
      </c>
      <c r="C88" s="10" t="s">
        <v>38</v>
      </c>
      <c r="D88" s="13" t="s">
        <v>17</v>
      </c>
      <c r="E88" s="36" t="str">
        <f t="shared" si="1"/>
        <v>Chateau Leoville Barton 2eme Cru Classe, Saint-Julien - In Bond</v>
      </c>
      <c r="F88" s="20"/>
      <c r="G88" s="13" t="s">
        <v>18</v>
      </c>
      <c r="H88" s="13">
        <v>6</v>
      </c>
      <c r="I88" s="13" t="s">
        <v>21</v>
      </c>
      <c r="J88" s="16" t="s">
        <v>24</v>
      </c>
      <c r="K88" s="32">
        <v>280</v>
      </c>
      <c r="L88" s="33">
        <v>320</v>
      </c>
      <c r="M88" s="24"/>
      <c r="N88" s="20"/>
      <c r="AA88" s="20" t="s">
        <v>61</v>
      </c>
      <c r="AB88" t="s">
        <v>627</v>
      </c>
    </row>
    <row r="89" spans="1:28" s="6" customFormat="1" ht="12" customHeight="1" x14ac:dyDescent="0.25">
      <c r="A89" s="13">
        <v>87</v>
      </c>
      <c r="B89" s="13">
        <v>2019</v>
      </c>
      <c r="C89" s="10" t="s">
        <v>38</v>
      </c>
      <c r="D89" s="13" t="s">
        <v>17</v>
      </c>
      <c r="E89" s="36" t="str">
        <f t="shared" si="1"/>
        <v>Chateau Siran, Margaux - In Bond</v>
      </c>
      <c r="F89" s="20"/>
      <c r="G89" s="13" t="s">
        <v>18</v>
      </c>
      <c r="H89" s="13">
        <v>12</v>
      </c>
      <c r="I89" s="13" t="s">
        <v>21</v>
      </c>
      <c r="J89" s="16" t="s">
        <v>24</v>
      </c>
      <c r="K89" s="32">
        <v>220</v>
      </c>
      <c r="L89" s="33">
        <v>260</v>
      </c>
      <c r="M89" s="24" t="s">
        <v>28</v>
      </c>
      <c r="N89" s="20"/>
      <c r="AA89" s="20" t="s">
        <v>63</v>
      </c>
      <c r="AB89" t="s">
        <v>628</v>
      </c>
    </row>
    <row r="90" spans="1:28" s="6" customFormat="1" ht="12" customHeight="1" x14ac:dyDescent="0.25">
      <c r="A90" s="13">
        <v>88</v>
      </c>
      <c r="B90" s="13">
        <v>2019</v>
      </c>
      <c r="C90" s="10" t="s">
        <v>38</v>
      </c>
      <c r="D90" s="13" t="s">
        <v>17</v>
      </c>
      <c r="E90" s="36" t="str">
        <f t="shared" si="1"/>
        <v>Chateau Siran, Margaux - In Bond</v>
      </c>
      <c r="F90" s="20"/>
      <c r="G90" s="13" t="s">
        <v>18</v>
      </c>
      <c r="H90" s="13">
        <v>4</v>
      </c>
      <c r="I90" s="13" t="s">
        <v>21</v>
      </c>
      <c r="J90" s="16" t="s">
        <v>24</v>
      </c>
      <c r="K90" s="32">
        <v>220</v>
      </c>
      <c r="L90" s="33">
        <v>260</v>
      </c>
      <c r="M90" s="24" t="s">
        <v>463</v>
      </c>
      <c r="N90" s="20"/>
      <c r="AA90" s="20" t="s">
        <v>63</v>
      </c>
      <c r="AB90" t="s">
        <v>629</v>
      </c>
    </row>
    <row r="91" spans="1:28" s="6" customFormat="1" ht="12" customHeight="1" x14ac:dyDescent="0.25">
      <c r="A91" s="13">
        <v>89</v>
      </c>
      <c r="B91" s="13">
        <v>2019</v>
      </c>
      <c r="C91" s="10" t="s">
        <v>38</v>
      </c>
      <c r="D91" s="13" t="s">
        <v>17</v>
      </c>
      <c r="E91" s="36" t="str">
        <f t="shared" si="1"/>
        <v>Chateau Fombrauge Grand Cru Classe, Saint-Emilion Grand Cru - In Bond</v>
      </c>
      <c r="F91" s="20"/>
      <c r="G91" s="13" t="s">
        <v>18</v>
      </c>
      <c r="H91" s="13">
        <v>12</v>
      </c>
      <c r="I91" s="13" t="s">
        <v>21</v>
      </c>
      <c r="J91" s="16" t="s">
        <v>24</v>
      </c>
      <c r="K91" s="32">
        <v>190</v>
      </c>
      <c r="L91" s="33">
        <v>240</v>
      </c>
      <c r="M91" s="24" t="s">
        <v>463</v>
      </c>
      <c r="N91" s="20"/>
      <c r="AA91" s="20" t="s">
        <v>65</v>
      </c>
      <c r="AB91" t="s">
        <v>630</v>
      </c>
    </row>
    <row r="92" spans="1:28" s="6" customFormat="1" ht="12" customHeight="1" x14ac:dyDescent="0.25">
      <c r="A92" s="13">
        <v>90</v>
      </c>
      <c r="B92" s="13">
        <v>2020</v>
      </c>
      <c r="C92" s="10" t="s">
        <v>38</v>
      </c>
      <c r="D92" s="13" t="s">
        <v>17</v>
      </c>
      <c r="E92" s="36" t="str">
        <f t="shared" si="1"/>
        <v>Chateau L'Evangile, Pomerol - In Bond</v>
      </c>
      <c r="F92" s="20"/>
      <c r="G92" s="13" t="s">
        <v>18</v>
      </c>
      <c r="H92" s="13">
        <v>6</v>
      </c>
      <c r="I92" s="13" t="s">
        <v>21</v>
      </c>
      <c r="J92" s="16" t="s">
        <v>24</v>
      </c>
      <c r="K92" s="32">
        <v>360</v>
      </c>
      <c r="L92" s="33">
        <v>460</v>
      </c>
      <c r="M92" s="24"/>
      <c r="N92" s="20"/>
      <c r="AA92" s="20" t="s">
        <v>188</v>
      </c>
      <c r="AB92" t="s">
        <v>631</v>
      </c>
    </row>
    <row r="93" spans="1:28" s="6" customFormat="1" ht="12" customHeight="1" x14ac:dyDescent="0.25">
      <c r="A93" s="13">
        <v>91</v>
      </c>
      <c r="B93" s="13" t="s">
        <v>29</v>
      </c>
      <c r="C93" s="10" t="s">
        <v>38</v>
      </c>
      <c r="D93" s="13" t="s">
        <v>17</v>
      </c>
      <c r="E93" s="36" t="str">
        <f t="shared" si="1"/>
        <v>1976/1990 A Fine Pair of Pauillac</v>
      </c>
      <c r="F93" s="20"/>
      <c r="G93" s="13" t="s">
        <v>18</v>
      </c>
      <c r="H93" s="13">
        <v>2</v>
      </c>
      <c r="I93" s="13" t="s">
        <v>19</v>
      </c>
      <c r="J93" s="16" t="s">
        <v>20</v>
      </c>
      <c r="K93" s="32">
        <v>100</v>
      </c>
      <c r="L93" s="33">
        <v>150</v>
      </c>
      <c r="M93" s="23" t="s">
        <v>464</v>
      </c>
      <c r="N93" s="20"/>
      <c r="AA93" s="20" t="s">
        <v>189</v>
      </c>
      <c r="AB93" t="s">
        <v>632</v>
      </c>
    </row>
    <row r="94" spans="1:28" s="6" customFormat="1" ht="12" customHeight="1" x14ac:dyDescent="0.25">
      <c r="A94" s="13">
        <v>92</v>
      </c>
      <c r="B94" s="13" t="s">
        <v>29</v>
      </c>
      <c r="C94" s="10" t="s">
        <v>38</v>
      </c>
      <c r="D94" s="13" t="s">
        <v>17</v>
      </c>
      <c r="E94" s="36" t="str">
        <f t="shared" si="1"/>
        <v>1985/2002 Mixed Lot of Chateau Ausone &amp; Chateau Fonbel</v>
      </c>
      <c r="F94" s="20"/>
      <c r="G94" s="13" t="s">
        <v>18</v>
      </c>
      <c r="H94" s="13">
        <v>3</v>
      </c>
      <c r="I94" s="13" t="s">
        <v>19</v>
      </c>
      <c r="J94" s="16" t="s">
        <v>20</v>
      </c>
      <c r="K94" s="32">
        <v>150</v>
      </c>
      <c r="L94" s="33">
        <v>250</v>
      </c>
      <c r="M94" s="23" t="s">
        <v>465</v>
      </c>
      <c r="N94" s="20" t="s">
        <v>526</v>
      </c>
      <c r="AA94" s="20" t="s">
        <v>190</v>
      </c>
      <c r="AB94" t="s">
        <v>633</v>
      </c>
    </row>
    <row r="95" spans="1:28" s="6" customFormat="1" ht="12" customHeight="1" x14ac:dyDescent="0.25">
      <c r="A95" s="13">
        <v>93</v>
      </c>
      <c r="B95" s="13" t="s">
        <v>29</v>
      </c>
      <c r="C95" s="10" t="s">
        <v>38</v>
      </c>
      <c r="D95" s="13" t="s">
        <v>17</v>
      </c>
      <c r="E95" s="36" t="str">
        <f t="shared" si="1"/>
        <v>1995/1999 Ducru-Beaucaillou 2eme Cru Classe, Saint-Julien</v>
      </c>
      <c r="F95" s="20"/>
      <c r="G95" s="13" t="s">
        <v>18</v>
      </c>
      <c r="H95" s="13">
        <v>4</v>
      </c>
      <c r="I95" s="13" t="s">
        <v>19</v>
      </c>
      <c r="J95" s="16" t="s">
        <v>20</v>
      </c>
      <c r="K95" s="32">
        <v>240</v>
      </c>
      <c r="L95" s="33">
        <v>320</v>
      </c>
      <c r="M95" s="23" t="s">
        <v>466</v>
      </c>
      <c r="N95" s="20"/>
      <c r="AA95" s="20" t="s">
        <v>191</v>
      </c>
      <c r="AB95" t="s">
        <v>634</v>
      </c>
    </row>
    <row r="96" spans="1:28" s="6" customFormat="1" ht="12" customHeight="1" x14ac:dyDescent="0.25">
      <c r="A96" s="13">
        <v>94</v>
      </c>
      <c r="B96" s="13" t="s">
        <v>29</v>
      </c>
      <c r="C96" s="10" t="s">
        <v>38</v>
      </c>
      <c r="D96" s="13" t="s">
        <v>17</v>
      </c>
      <c r="E96" s="36" t="str">
        <f t="shared" si="1"/>
        <v>2013/2016 Mixed Lot from Pomerol</v>
      </c>
      <c r="F96" s="20"/>
      <c r="G96" s="13" t="s">
        <v>18</v>
      </c>
      <c r="H96" s="13">
        <v>12</v>
      </c>
      <c r="I96" s="13" t="s">
        <v>19</v>
      </c>
      <c r="J96" s="16" t="s">
        <v>20</v>
      </c>
      <c r="K96" s="32">
        <v>200</v>
      </c>
      <c r="L96" s="33">
        <v>300</v>
      </c>
      <c r="M96" s="23" t="s">
        <v>467</v>
      </c>
      <c r="N96" s="20" t="s">
        <v>527</v>
      </c>
      <c r="AA96" s="20" t="s">
        <v>192</v>
      </c>
      <c r="AB96" t="s">
        <v>635</v>
      </c>
    </row>
    <row r="97" spans="1:28" s="6" customFormat="1" ht="12" customHeight="1" x14ac:dyDescent="0.25">
      <c r="A97" s="13">
        <v>95</v>
      </c>
      <c r="B97" s="13" t="s">
        <v>29</v>
      </c>
      <c r="C97" s="10" t="s">
        <v>38</v>
      </c>
      <c r="D97" s="13" t="s">
        <v>17</v>
      </c>
      <c r="E97" s="36" t="str">
        <f t="shared" si="1"/>
        <v>2014/2018 Chateau d'Angludet, Margaux</v>
      </c>
      <c r="F97" s="20"/>
      <c r="G97" s="13" t="s">
        <v>18</v>
      </c>
      <c r="H97" s="13">
        <v>12</v>
      </c>
      <c r="I97" s="13" t="s">
        <v>21</v>
      </c>
      <c r="J97" s="16" t="s">
        <v>20</v>
      </c>
      <c r="K97" s="32">
        <v>180</v>
      </c>
      <c r="L97" s="33">
        <v>240</v>
      </c>
      <c r="M97" s="23" t="s">
        <v>468</v>
      </c>
      <c r="N97" s="20" t="s">
        <v>527</v>
      </c>
      <c r="AA97" s="20" t="s">
        <v>193</v>
      </c>
      <c r="AB97" t="s">
        <v>636</v>
      </c>
    </row>
    <row r="98" spans="1:28" s="6" customFormat="1" ht="12" customHeight="1" x14ac:dyDescent="0.25">
      <c r="A98" s="13">
        <v>96</v>
      </c>
      <c r="B98" s="13" t="s">
        <v>29</v>
      </c>
      <c r="C98" s="10" t="s">
        <v>38</v>
      </c>
      <c r="D98" s="13" t="s">
        <v>17</v>
      </c>
      <c r="E98" s="36" t="str">
        <f t="shared" si="1"/>
        <v>2016/2018 Mixed Lot from Pomerol</v>
      </c>
      <c r="F98" s="20"/>
      <c r="G98" s="13" t="s">
        <v>18</v>
      </c>
      <c r="H98" s="13">
        <v>9</v>
      </c>
      <c r="I98" s="13" t="s">
        <v>21</v>
      </c>
      <c r="J98" s="16" t="s">
        <v>20</v>
      </c>
      <c r="K98" s="32">
        <v>140</v>
      </c>
      <c r="L98" s="33">
        <v>180</v>
      </c>
      <c r="M98" s="23" t="s">
        <v>469</v>
      </c>
      <c r="N98" s="20" t="s">
        <v>527</v>
      </c>
      <c r="AA98" s="20" t="s">
        <v>194</v>
      </c>
      <c r="AB98" t="s">
        <v>637</v>
      </c>
    </row>
    <row r="99" spans="1:28" s="6" customFormat="1" ht="12" customHeight="1" x14ac:dyDescent="0.25">
      <c r="A99" s="13">
        <v>97</v>
      </c>
      <c r="B99" s="13" t="s">
        <v>29</v>
      </c>
      <c r="C99" s="10" t="s">
        <v>38</v>
      </c>
      <c r="D99" s="13" t="s">
        <v>17</v>
      </c>
      <c r="E99" s="36" t="str">
        <f t="shared" si="1"/>
        <v>2019/2021 Mixed Lot of Chateau d'Angludet, Margaux</v>
      </c>
      <c r="F99" s="20"/>
      <c r="G99" s="13" t="s">
        <v>18</v>
      </c>
      <c r="H99" s="13">
        <v>12</v>
      </c>
      <c r="I99" s="13" t="s">
        <v>21</v>
      </c>
      <c r="J99" s="16" t="s">
        <v>20</v>
      </c>
      <c r="K99" s="32">
        <v>200</v>
      </c>
      <c r="L99" s="33">
        <v>300</v>
      </c>
      <c r="M99" s="23" t="s">
        <v>470</v>
      </c>
      <c r="N99" s="20" t="s">
        <v>527</v>
      </c>
      <c r="AA99" s="20" t="s">
        <v>195</v>
      </c>
      <c r="AB99" t="s">
        <v>638</v>
      </c>
    </row>
    <row r="100" spans="1:28" s="6" customFormat="1" ht="12" customHeight="1" x14ac:dyDescent="0.25">
      <c r="A100" s="13">
        <v>98</v>
      </c>
      <c r="B100" s="13">
        <v>2015</v>
      </c>
      <c r="C100" s="10" t="s">
        <v>38</v>
      </c>
      <c r="D100" s="13" t="s">
        <v>17</v>
      </c>
      <c r="E100" s="36" t="str">
        <f t="shared" si="1"/>
        <v>Chateau Puygueraud, Francs-Cotes de Bordeaux</v>
      </c>
      <c r="F100" s="20"/>
      <c r="G100" s="13" t="s">
        <v>18</v>
      </c>
      <c r="H100" s="13">
        <v>12</v>
      </c>
      <c r="I100" s="13" t="s">
        <v>25</v>
      </c>
      <c r="J100" s="16" t="s">
        <v>20</v>
      </c>
      <c r="K100" s="32">
        <v>140</v>
      </c>
      <c r="L100" s="33">
        <v>160</v>
      </c>
      <c r="M100" s="24"/>
      <c r="N100" s="20" t="s">
        <v>527</v>
      </c>
      <c r="AA100" s="20" t="s">
        <v>196</v>
      </c>
      <c r="AB100" t="s">
        <v>639</v>
      </c>
    </row>
    <row r="101" spans="1:28" s="6" customFormat="1" ht="12" customHeight="1" x14ac:dyDescent="0.25">
      <c r="A101" s="13">
        <v>99</v>
      </c>
      <c r="B101" s="13" t="s">
        <v>29</v>
      </c>
      <c r="C101" s="10" t="s">
        <v>38</v>
      </c>
      <c r="D101" s="13" t="s">
        <v>17</v>
      </c>
      <c r="E101" s="36" t="str">
        <f t="shared" si="1"/>
        <v>1971/1983 Mixed Lot from Saint-Julien</v>
      </c>
      <c r="F101" s="20"/>
      <c r="G101" s="13" t="s">
        <v>18</v>
      </c>
      <c r="H101" s="13">
        <v>3</v>
      </c>
      <c r="I101" s="13" t="s">
        <v>19</v>
      </c>
      <c r="J101" s="16" t="s">
        <v>20</v>
      </c>
      <c r="K101" s="32">
        <v>150</v>
      </c>
      <c r="L101" s="33">
        <v>200</v>
      </c>
      <c r="M101" s="23" t="s">
        <v>471</v>
      </c>
      <c r="N101" s="20" t="s">
        <v>526</v>
      </c>
      <c r="AA101" s="20" t="s">
        <v>197</v>
      </c>
      <c r="AB101" t="s">
        <v>640</v>
      </c>
    </row>
    <row r="102" spans="1:28" s="6" customFormat="1" ht="12" customHeight="1" x14ac:dyDescent="0.25">
      <c r="A102" s="13">
        <v>100</v>
      </c>
      <c r="B102" s="13" t="s">
        <v>29</v>
      </c>
      <c r="C102" s="10" t="s">
        <v>38</v>
      </c>
      <c r="D102" s="13" t="s">
        <v>17</v>
      </c>
      <c r="E102" s="36" t="str">
        <f t="shared" si="1"/>
        <v>1982/2000 Mixed Lot from Bordeaux</v>
      </c>
      <c r="F102" s="20"/>
      <c r="G102" s="13" t="s">
        <v>18</v>
      </c>
      <c r="H102" s="13">
        <v>8</v>
      </c>
      <c r="I102" s="13" t="s">
        <v>19</v>
      </c>
      <c r="J102" s="16" t="s">
        <v>20</v>
      </c>
      <c r="K102" s="32">
        <v>380</v>
      </c>
      <c r="L102" s="33">
        <v>540</v>
      </c>
      <c r="M102" s="23" t="s">
        <v>472</v>
      </c>
      <c r="N102" s="20" t="s">
        <v>526</v>
      </c>
      <c r="AA102" s="20" t="s">
        <v>198</v>
      </c>
      <c r="AB102" t="s">
        <v>641</v>
      </c>
    </row>
    <row r="103" spans="1:28" s="6" customFormat="1" ht="12" customHeight="1" x14ac:dyDescent="0.25">
      <c r="A103" s="13">
        <v>101</v>
      </c>
      <c r="B103" s="13" t="s">
        <v>29</v>
      </c>
      <c r="C103" s="10" t="s">
        <v>38</v>
      </c>
      <c r="D103" s="13" t="s">
        <v>17</v>
      </c>
      <c r="E103" s="36" t="str">
        <f t="shared" si="1"/>
        <v>1983/2014 Mixed Lot of Bordeaux</v>
      </c>
      <c r="F103" s="20"/>
      <c r="G103" s="13" t="s">
        <v>18</v>
      </c>
      <c r="H103" s="13">
        <v>8</v>
      </c>
      <c r="I103" s="13" t="s">
        <v>19</v>
      </c>
      <c r="J103" s="16" t="s">
        <v>20</v>
      </c>
      <c r="K103" s="32">
        <v>300</v>
      </c>
      <c r="L103" s="33">
        <v>400</v>
      </c>
      <c r="M103" s="23" t="s">
        <v>473</v>
      </c>
      <c r="N103" s="20"/>
      <c r="AA103" s="20" t="s">
        <v>199</v>
      </c>
      <c r="AB103" t="s">
        <v>642</v>
      </c>
    </row>
    <row r="104" spans="1:28" s="6" customFormat="1" ht="12" customHeight="1" x14ac:dyDescent="0.25">
      <c r="A104" s="13">
        <v>102</v>
      </c>
      <c r="B104" s="13">
        <v>1979</v>
      </c>
      <c r="C104" s="10" t="s">
        <v>66</v>
      </c>
      <c r="D104" s="13" t="s">
        <v>17</v>
      </c>
      <c r="E104" s="36" t="str">
        <f t="shared" si="1"/>
        <v>Dujac, Morey-Saint-Denis</v>
      </c>
      <c r="F104" s="20" t="s">
        <v>341</v>
      </c>
      <c r="G104" s="13" t="s">
        <v>18</v>
      </c>
      <c r="H104" s="13">
        <v>4</v>
      </c>
      <c r="I104" s="13" t="s">
        <v>19</v>
      </c>
      <c r="J104" s="16" t="s">
        <v>20</v>
      </c>
      <c r="K104" s="32">
        <v>80</v>
      </c>
      <c r="L104" s="33">
        <v>150</v>
      </c>
      <c r="M104" s="24" t="s">
        <v>474</v>
      </c>
      <c r="N104" s="20" t="s">
        <v>526</v>
      </c>
      <c r="AA104" s="20" t="s">
        <v>200</v>
      </c>
      <c r="AB104" t="s">
        <v>643</v>
      </c>
    </row>
    <row r="105" spans="1:28" s="6" customFormat="1" ht="12" customHeight="1" x14ac:dyDescent="0.25">
      <c r="A105" s="13">
        <v>103</v>
      </c>
      <c r="B105" s="13">
        <v>1987</v>
      </c>
      <c r="C105" s="10" t="s">
        <v>66</v>
      </c>
      <c r="D105" s="13" t="s">
        <v>17</v>
      </c>
      <c r="E105" s="36" t="str">
        <f t="shared" si="1"/>
        <v>Domaine Georges Roumier, Chambolle-Musigny</v>
      </c>
      <c r="F105" s="20" t="s">
        <v>93</v>
      </c>
      <c r="G105" s="13" t="s">
        <v>18</v>
      </c>
      <c r="H105" s="13">
        <v>2</v>
      </c>
      <c r="I105" s="13" t="s">
        <v>19</v>
      </c>
      <c r="J105" s="16" t="s">
        <v>20</v>
      </c>
      <c r="K105" s="32">
        <v>180</v>
      </c>
      <c r="L105" s="33">
        <v>280</v>
      </c>
      <c r="M105" s="24" t="s">
        <v>475</v>
      </c>
      <c r="N105" s="20" t="s">
        <v>526</v>
      </c>
      <c r="AA105" s="20" t="s">
        <v>201</v>
      </c>
      <c r="AB105" t="s">
        <v>644</v>
      </c>
    </row>
    <row r="106" spans="1:28" s="6" customFormat="1" ht="12" customHeight="1" x14ac:dyDescent="0.25">
      <c r="A106" s="13">
        <v>104</v>
      </c>
      <c r="B106" s="13">
        <v>2009</v>
      </c>
      <c r="C106" s="10" t="s">
        <v>66</v>
      </c>
      <c r="D106" s="13" t="s">
        <v>17</v>
      </c>
      <c r="E106" s="36" t="str">
        <f t="shared" si="1"/>
        <v>Aleth Girardin, Mixed Premier Cru Pommard</v>
      </c>
      <c r="F106" s="20" t="s">
        <v>70</v>
      </c>
      <c r="G106" s="13" t="s">
        <v>18</v>
      </c>
      <c r="H106" s="13">
        <v>12</v>
      </c>
      <c r="I106" s="13" t="s">
        <v>25</v>
      </c>
      <c r="J106" s="16" t="s">
        <v>20</v>
      </c>
      <c r="K106" s="32">
        <v>480</v>
      </c>
      <c r="L106" s="33">
        <v>650</v>
      </c>
      <c r="M106" s="23" t="s">
        <v>476</v>
      </c>
      <c r="N106" s="20" t="s">
        <v>537</v>
      </c>
      <c r="AA106" s="20" t="s">
        <v>202</v>
      </c>
      <c r="AB106" t="s">
        <v>645</v>
      </c>
    </row>
    <row r="107" spans="1:28" s="6" customFormat="1" ht="12" customHeight="1" x14ac:dyDescent="0.25">
      <c r="A107" s="13">
        <v>105</v>
      </c>
      <c r="B107" s="13">
        <v>2010</v>
      </c>
      <c r="C107" s="10" t="s">
        <v>66</v>
      </c>
      <c r="D107" s="13" t="s">
        <v>17</v>
      </c>
      <c r="E107" s="36" t="str">
        <f t="shared" si="1"/>
        <v>Aleth Girardin, Pommard Premier Cru, Les Rugiens Bas</v>
      </c>
      <c r="F107" s="20" t="s">
        <v>70</v>
      </c>
      <c r="G107" s="13" t="s">
        <v>18</v>
      </c>
      <c r="H107" s="13">
        <v>12</v>
      </c>
      <c r="I107" s="13" t="s">
        <v>19</v>
      </c>
      <c r="J107" s="16" t="s">
        <v>20</v>
      </c>
      <c r="K107" s="32">
        <v>480</v>
      </c>
      <c r="L107" s="33">
        <v>650</v>
      </c>
      <c r="M107" s="24"/>
      <c r="N107" s="20" t="s">
        <v>537</v>
      </c>
      <c r="AA107" s="20" t="s">
        <v>69</v>
      </c>
      <c r="AB107" t="s">
        <v>646</v>
      </c>
    </row>
    <row r="108" spans="1:28" s="6" customFormat="1" ht="12" customHeight="1" x14ac:dyDescent="0.25">
      <c r="A108" s="13">
        <v>106</v>
      </c>
      <c r="B108" s="13">
        <v>2011</v>
      </c>
      <c r="C108" s="10" t="s">
        <v>66</v>
      </c>
      <c r="D108" s="13" t="s">
        <v>17</v>
      </c>
      <c r="E108" s="36" t="str">
        <f t="shared" si="1"/>
        <v>Maison Jessiaume, Chambertin Grand Cru - In Bond</v>
      </c>
      <c r="F108" s="20" t="s">
        <v>72</v>
      </c>
      <c r="G108" s="13" t="s">
        <v>18</v>
      </c>
      <c r="H108" s="13">
        <v>3</v>
      </c>
      <c r="I108" s="13" t="s">
        <v>21</v>
      </c>
      <c r="J108" s="16" t="s">
        <v>24</v>
      </c>
      <c r="K108" s="32">
        <v>280</v>
      </c>
      <c r="L108" s="33">
        <v>360</v>
      </c>
      <c r="M108" s="24"/>
      <c r="N108" s="20"/>
      <c r="AA108" s="20" t="s">
        <v>71</v>
      </c>
      <c r="AB108" t="s">
        <v>647</v>
      </c>
    </row>
    <row r="109" spans="1:28" s="6" customFormat="1" ht="12" customHeight="1" x14ac:dyDescent="0.25">
      <c r="A109" s="13">
        <v>107</v>
      </c>
      <c r="B109" s="13">
        <v>2011</v>
      </c>
      <c r="C109" s="10" t="s">
        <v>66</v>
      </c>
      <c r="D109" s="13" t="s">
        <v>17</v>
      </c>
      <c r="E109" s="36" t="str">
        <f t="shared" si="1"/>
        <v>Hospice de Beaune (Faiveley), Beaune Premier Cru, Cuvee Guigone de Salins</v>
      </c>
      <c r="F109" s="20" t="s">
        <v>342</v>
      </c>
      <c r="G109" s="13" t="s">
        <v>18</v>
      </c>
      <c r="H109" s="13">
        <v>12</v>
      </c>
      <c r="I109" s="13" t="s">
        <v>21</v>
      </c>
      <c r="J109" s="16" t="s">
        <v>20</v>
      </c>
      <c r="K109" s="32">
        <v>300</v>
      </c>
      <c r="L109" s="33">
        <v>500</v>
      </c>
      <c r="M109" s="24" t="s">
        <v>477</v>
      </c>
      <c r="N109" s="20"/>
      <c r="AA109" s="20" t="s">
        <v>203</v>
      </c>
      <c r="AB109" t="s">
        <v>648</v>
      </c>
    </row>
    <row r="110" spans="1:28" s="6" customFormat="1" ht="12" customHeight="1" x14ac:dyDescent="0.25">
      <c r="A110" s="13">
        <v>108</v>
      </c>
      <c r="B110" s="13">
        <v>2011</v>
      </c>
      <c r="C110" s="10" t="s">
        <v>66</v>
      </c>
      <c r="D110" s="13" t="s">
        <v>17</v>
      </c>
      <c r="E110" s="36" t="str">
        <f t="shared" si="1"/>
        <v>Aleth Girardin, Pommard Premier Cru, Les Rugiens Bas</v>
      </c>
      <c r="F110" s="20" t="s">
        <v>70</v>
      </c>
      <c r="G110" s="13" t="s">
        <v>18</v>
      </c>
      <c r="H110" s="13">
        <v>12</v>
      </c>
      <c r="I110" s="13" t="s">
        <v>25</v>
      </c>
      <c r="J110" s="16" t="s">
        <v>20</v>
      </c>
      <c r="K110" s="32">
        <v>400</v>
      </c>
      <c r="L110" s="33">
        <v>600</v>
      </c>
      <c r="M110" s="24"/>
      <c r="N110" s="20" t="s">
        <v>537</v>
      </c>
      <c r="AA110" s="20" t="s">
        <v>69</v>
      </c>
      <c r="AB110" t="s">
        <v>649</v>
      </c>
    </row>
    <row r="111" spans="1:28" s="6" customFormat="1" ht="12" customHeight="1" x14ac:dyDescent="0.25">
      <c r="A111" s="13">
        <v>109</v>
      </c>
      <c r="B111" s="13">
        <v>2011</v>
      </c>
      <c r="C111" s="10" t="s">
        <v>66</v>
      </c>
      <c r="D111" s="13" t="s">
        <v>17</v>
      </c>
      <c r="E111" s="36" t="str">
        <f t="shared" si="1"/>
        <v>Paul Pillot, Bourgogne, Rouge - In Bond</v>
      </c>
      <c r="F111" s="20" t="s">
        <v>343</v>
      </c>
      <c r="G111" s="13" t="s">
        <v>18</v>
      </c>
      <c r="H111" s="13">
        <v>12</v>
      </c>
      <c r="I111" s="13" t="s">
        <v>25</v>
      </c>
      <c r="J111" s="16" t="s">
        <v>24</v>
      </c>
      <c r="K111" s="32">
        <v>130</v>
      </c>
      <c r="L111" s="33">
        <v>180</v>
      </c>
      <c r="M111" s="24" t="s">
        <v>478</v>
      </c>
      <c r="N111" s="20"/>
      <c r="AA111" s="20" t="s">
        <v>204</v>
      </c>
      <c r="AB111" t="s">
        <v>650</v>
      </c>
    </row>
    <row r="112" spans="1:28" s="6" customFormat="1" ht="12" customHeight="1" x14ac:dyDescent="0.25">
      <c r="A112" s="13">
        <v>110</v>
      </c>
      <c r="B112" s="13">
        <v>2011</v>
      </c>
      <c r="C112" s="10" t="s">
        <v>66</v>
      </c>
      <c r="D112" s="13" t="s">
        <v>17</v>
      </c>
      <c r="E112" s="36" t="str">
        <f t="shared" si="1"/>
        <v>Paul Pillot, Bourgogne, Rouge - In Bond</v>
      </c>
      <c r="F112" s="20" t="s">
        <v>343</v>
      </c>
      <c r="G112" s="13" t="s">
        <v>18</v>
      </c>
      <c r="H112" s="13">
        <v>12</v>
      </c>
      <c r="I112" s="13" t="s">
        <v>25</v>
      </c>
      <c r="J112" s="16" t="s">
        <v>24</v>
      </c>
      <c r="K112" s="32">
        <v>130</v>
      </c>
      <c r="L112" s="33">
        <v>180</v>
      </c>
      <c r="M112" s="24" t="s">
        <v>478</v>
      </c>
      <c r="N112" s="20"/>
      <c r="AA112" s="20" t="s">
        <v>204</v>
      </c>
      <c r="AB112" t="s">
        <v>651</v>
      </c>
    </row>
    <row r="113" spans="1:28" s="6" customFormat="1" ht="12" customHeight="1" x14ac:dyDescent="0.25">
      <c r="A113" s="13">
        <v>111</v>
      </c>
      <c r="B113" s="13">
        <v>2012</v>
      </c>
      <c r="C113" s="10" t="s">
        <v>66</v>
      </c>
      <c r="D113" s="13" t="s">
        <v>17</v>
      </c>
      <c r="E113" s="36" t="str">
        <f t="shared" si="1"/>
        <v>Mugneret Gibourg, Echezeaux Grand Cru</v>
      </c>
      <c r="F113" s="20" t="s">
        <v>74</v>
      </c>
      <c r="G113" s="13" t="s">
        <v>18</v>
      </c>
      <c r="H113" s="13">
        <v>3</v>
      </c>
      <c r="I113" s="13" t="s">
        <v>25</v>
      </c>
      <c r="J113" s="16" t="s">
        <v>20</v>
      </c>
      <c r="K113" s="32">
        <v>2400</v>
      </c>
      <c r="L113" s="33">
        <v>2800</v>
      </c>
      <c r="M113" s="24"/>
      <c r="N113" s="20"/>
      <c r="AA113" s="20" t="s">
        <v>73</v>
      </c>
      <c r="AB113" t="s">
        <v>652</v>
      </c>
    </row>
    <row r="114" spans="1:28" s="6" customFormat="1" ht="12" customHeight="1" x14ac:dyDescent="0.25">
      <c r="A114" s="13">
        <v>112</v>
      </c>
      <c r="B114" s="13">
        <v>2012</v>
      </c>
      <c r="C114" s="10" t="s">
        <v>66</v>
      </c>
      <c r="D114" s="13" t="s">
        <v>17</v>
      </c>
      <c r="E114" s="36" t="str">
        <f t="shared" si="1"/>
        <v>Michele et Patrice Rion, Chambolle-Musigny Premier Cru, Les Charmes</v>
      </c>
      <c r="F114" s="20" t="s">
        <v>75</v>
      </c>
      <c r="G114" s="13" t="s">
        <v>18</v>
      </c>
      <c r="H114" s="13">
        <v>12</v>
      </c>
      <c r="I114" s="13" t="s">
        <v>19</v>
      </c>
      <c r="J114" s="16" t="s">
        <v>20</v>
      </c>
      <c r="K114" s="32">
        <v>560</v>
      </c>
      <c r="L114" s="33">
        <v>650</v>
      </c>
      <c r="M114" s="24"/>
      <c r="N114" s="20" t="s">
        <v>537</v>
      </c>
      <c r="AA114" s="20" t="s">
        <v>76</v>
      </c>
      <c r="AB114" t="s">
        <v>653</v>
      </c>
    </row>
    <row r="115" spans="1:28" s="6" customFormat="1" ht="12" customHeight="1" x14ac:dyDescent="0.25">
      <c r="A115" s="13">
        <v>113</v>
      </c>
      <c r="B115" s="13">
        <v>2012</v>
      </c>
      <c r="C115" s="10" t="s">
        <v>66</v>
      </c>
      <c r="D115" s="13" t="s">
        <v>17</v>
      </c>
      <c r="E115" s="36" t="str">
        <f t="shared" si="1"/>
        <v>Michele et Patrice Rion, Chambolle-Musigny Premier Cru, Les Fuees</v>
      </c>
      <c r="F115" s="20" t="s">
        <v>75</v>
      </c>
      <c r="G115" s="13" t="s">
        <v>18</v>
      </c>
      <c r="H115" s="13">
        <v>10</v>
      </c>
      <c r="I115" s="13" t="s">
        <v>19</v>
      </c>
      <c r="J115" s="16" t="s">
        <v>20</v>
      </c>
      <c r="K115" s="32">
        <v>340</v>
      </c>
      <c r="L115" s="33">
        <v>460</v>
      </c>
      <c r="M115" s="24"/>
      <c r="N115" s="20" t="s">
        <v>537</v>
      </c>
      <c r="AA115" s="20" t="s">
        <v>83</v>
      </c>
      <c r="AB115" t="s">
        <v>654</v>
      </c>
    </row>
    <row r="116" spans="1:28" s="6" customFormat="1" ht="12" customHeight="1" x14ac:dyDescent="0.25">
      <c r="A116" s="13">
        <v>114</v>
      </c>
      <c r="B116" s="13">
        <v>2012</v>
      </c>
      <c r="C116" s="10" t="s">
        <v>66</v>
      </c>
      <c r="D116" s="13" t="s">
        <v>17</v>
      </c>
      <c r="E116" s="36" t="str">
        <f t="shared" si="1"/>
        <v>Aleth Girardin, Pommard Premier Cru, Les Epenots</v>
      </c>
      <c r="F116" s="20" t="s">
        <v>70</v>
      </c>
      <c r="G116" s="13" t="s">
        <v>18</v>
      </c>
      <c r="H116" s="13">
        <v>12</v>
      </c>
      <c r="I116" s="13" t="s">
        <v>25</v>
      </c>
      <c r="J116" s="16" t="s">
        <v>20</v>
      </c>
      <c r="K116" s="32">
        <v>400</v>
      </c>
      <c r="L116" s="33">
        <v>600</v>
      </c>
      <c r="M116" s="24"/>
      <c r="N116" s="20" t="s">
        <v>537</v>
      </c>
      <c r="AA116" s="20" t="s">
        <v>78</v>
      </c>
      <c r="AB116" t="s">
        <v>655</v>
      </c>
    </row>
    <row r="117" spans="1:28" s="6" customFormat="1" ht="12" customHeight="1" x14ac:dyDescent="0.25">
      <c r="A117" s="13">
        <v>115</v>
      </c>
      <c r="B117" s="13">
        <v>2012</v>
      </c>
      <c r="C117" s="10" t="s">
        <v>66</v>
      </c>
      <c r="D117" s="13" t="s">
        <v>17</v>
      </c>
      <c r="E117" s="36" t="str">
        <f t="shared" si="1"/>
        <v>Aleth Girardin, Pommard Premier Cru, Les Rugiens Bas</v>
      </c>
      <c r="F117" s="20" t="s">
        <v>70</v>
      </c>
      <c r="G117" s="13" t="s">
        <v>18</v>
      </c>
      <c r="H117" s="13">
        <v>12</v>
      </c>
      <c r="I117" s="13" t="s">
        <v>19</v>
      </c>
      <c r="J117" s="16" t="s">
        <v>20</v>
      </c>
      <c r="K117" s="32">
        <v>400</v>
      </c>
      <c r="L117" s="33">
        <v>600</v>
      </c>
      <c r="M117" s="24" t="s">
        <v>479</v>
      </c>
      <c r="N117" s="20" t="s">
        <v>537</v>
      </c>
      <c r="AA117" s="20" t="s">
        <v>69</v>
      </c>
      <c r="AB117" t="s">
        <v>656</v>
      </c>
    </row>
    <row r="118" spans="1:28" s="6" customFormat="1" ht="12" customHeight="1" x14ac:dyDescent="0.25">
      <c r="A118" s="13">
        <v>116</v>
      </c>
      <c r="B118" s="13">
        <v>2012</v>
      </c>
      <c r="C118" s="10" t="s">
        <v>66</v>
      </c>
      <c r="D118" s="13" t="s">
        <v>17</v>
      </c>
      <c r="E118" s="36" t="str">
        <f t="shared" si="1"/>
        <v>Michele et Patrice Rion, Nuits-Saint-Georges Premier Cru, Clos Saint-Marc</v>
      </c>
      <c r="F118" s="20" t="s">
        <v>75</v>
      </c>
      <c r="G118" s="13" t="s">
        <v>18</v>
      </c>
      <c r="H118" s="13">
        <v>12</v>
      </c>
      <c r="I118" s="13" t="s">
        <v>19</v>
      </c>
      <c r="J118" s="16" t="s">
        <v>20</v>
      </c>
      <c r="K118" s="32">
        <v>400</v>
      </c>
      <c r="L118" s="33">
        <v>500</v>
      </c>
      <c r="M118" s="24" t="s">
        <v>480</v>
      </c>
      <c r="N118" s="20" t="s">
        <v>537</v>
      </c>
      <c r="AA118" s="20" t="s">
        <v>77</v>
      </c>
      <c r="AB118" t="s">
        <v>657</v>
      </c>
    </row>
    <row r="119" spans="1:28" s="6" customFormat="1" ht="12" customHeight="1" x14ac:dyDescent="0.25">
      <c r="A119" s="13">
        <v>117</v>
      </c>
      <c r="B119" s="13">
        <v>2012</v>
      </c>
      <c r="C119" s="10" t="s">
        <v>66</v>
      </c>
      <c r="D119" s="13" t="s">
        <v>17</v>
      </c>
      <c r="E119" s="36" t="str">
        <f t="shared" si="1"/>
        <v>Paul Pillot, Bourgogne, Rouge - In Bond</v>
      </c>
      <c r="F119" s="20" t="s">
        <v>343</v>
      </c>
      <c r="G119" s="13" t="s">
        <v>18</v>
      </c>
      <c r="H119" s="13">
        <v>12</v>
      </c>
      <c r="I119" s="13" t="s">
        <v>25</v>
      </c>
      <c r="J119" s="16" t="s">
        <v>24</v>
      </c>
      <c r="K119" s="32">
        <v>130</v>
      </c>
      <c r="L119" s="33">
        <v>180</v>
      </c>
      <c r="M119" s="24"/>
      <c r="N119" s="20"/>
      <c r="AA119" s="20" t="s">
        <v>204</v>
      </c>
      <c r="AB119" t="s">
        <v>658</v>
      </c>
    </row>
    <row r="120" spans="1:28" s="6" customFormat="1" ht="12" customHeight="1" x14ac:dyDescent="0.25">
      <c r="A120" s="13">
        <v>118</v>
      </c>
      <c r="B120" s="13">
        <v>2013</v>
      </c>
      <c r="C120" s="10" t="s">
        <v>66</v>
      </c>
      <c r="D120" s="13" t="s">
        <v>17</v>
      </c>
      <c r="E120" s="36" t="str">
        <f t="shared" si="1"/>
        <v>Charles van Canneyt, Charmes-Chambertin Grand Cru - In Bond</v>
      </c>
      <c r="F120" s="20" t="s">
        <v>344</v>
      </c>
      <c r="G120" s="13" t="s">
        <v>18</v>
      </c>
      <c r="H120" s="13">
        <v>6</v>
      </c>
      <c r="I120" s="13" t="s">
        <v>25</v>
      </c>
      <c r="J120" s="16" t="s">
        <v>24</v>
      </c>
      <c r="K120" s="32">
        <v>600</v>
      </c>
      <c r="L120" s="33">
        <v>750</v>
      </c>
      <c r="M120" s="24"/>
      <c r="N120" s="20"/>
      <c r="AA120" s="20" t="s">
        <v>205</v>
      </c>
      <c r="AB120" t="s">
        <v>659</v>
      </c>
    </row>
    <row r="121" spans="1:28" s="6" customFormat="1" ht="12" customHeight="1" x14ac:dyDescent="0.25">
      <c r="A121" s="13">
        <v>119</v>
      </c>
      <c r="B121" s="13">
        <v>2014</v>
      </c>
      <c r="C121" s="10" t="s">
        <v>66</v>
      </c>
      <c r="D121" s="13" t="s">
        <v>17</v>
      </c>
      <c r="E121" s="36" t="str">
        <f t="shared" si="1"/>
        <v>Jacques-Frederic Mugnier, Bonnes Mares Grand Cru</v>
      </c>
      <c r="F121" s="20" t="s">
        <v>345</v>
      </c>
      <c r="G121" s="13" t="s">
        <v>18</v>
      </c>
      <c r="H121" s="13">
        <v>3</v>
      </c>
      <c r="I121" s="13" t="s">
        <v>25</v>
      </c>
      <c r="J121" s="16" t="s">
        <v>20</v>
      </c>
      <c r="K121" s="32">
        <v>2500</v>
      </c>
      <c r="L121" s="33">
        <v>2800</v>
      </c>
      <c r="M121" s="24"/>
      <c r="N121" s="20"/>
      <c r="AA121" s="20" t="s">
        <v>82</v>
      </c>
      <c r="AB121" t="s">
        <v>660</v>
      </c>
    </row>
    <row r="122" spans="1:28" s="6" customFormat="1" ht="12" customHeight="1" x14ac:dyDescent="0.25">
      <c r="A122" s="13">
        <v>120</v>
      </c>
      <c r="B122" s="13">
        <v>2014</v>
      </c>
      <c r="C122" s="10" t="s">
        <v>66</v>
      </c>
      <c r="D122" s="13" t="s">
        <v>17</v>
      </c>
      <c r="E122" s="36" t="str">
        <f t="shared" si="1"/>
        <v>Bernard Dugat-Py, Charmes-Chambertin Grand Cru</v>
      </c>
      <c r="F122" s="20" t="s">
        <v>346</v>
      </c>
      <c r="G122" s="13" t="s">
        <v>18</v>
      </c>
      <c r="H122" s="13">
        <v>3</v>
      </c>
      <c r="I122" s="13" t="s">
        <v>25</v>
      </c>
      <c r="J122" s="16" t="s">
        <v>20</v>
      </c>
      <c r="K122" s="32">
        <v>850</v>
      </c>
      <c r="L122" s="33">
        <v>950</v>
      </c>
      <c r="M122" s="23"/>
      <c r="N122" s="20"/>
      <c r="AA122" s="20" t="s">
        <v>67</v>
      </c>
      <c r="AB122" t="s">
        <v>661</v>
      </c>
    </row>
    <row r="123" spans="1:28" s="6" customFormat="1" ht="12" customHeight="1" x14ac:dyDescent="0.25">
      <c r="A123" s="13">
        <v>121</v>
      </c>
      <c r="B123" s="13">
        <v>2014</v>
      </c>
      <c r="C123" s="10" t="s">
        <v>66</v>
      </c>
      <c r="D123" s="13" t="s">
        <v>17</v>
      </c>
      <c r="E123" s="36" t="str">
        <f t="shared" si="1"/>
        <v>Bernard Dugat-Py, Mazis-Chambertin Grand Cru</v>
      </c>
      <c r="F123" s="20" t="s">
        <v>346</v>
      </c>
      <c r="G123" s="13" t="s">
        <v>18</v>
      </c>
      <c r="H123" s="13">
        <v>3</v>
      </c>
      <c r="I123" s="13" t="s">
        <v>25</v>
      </c>
      <c r="J123" s="16" t="s">
        <v>20</v>
      </c>
      <c r="K123" s="32">
        <v>950</v>
      </c>
      <c r="L123" s="33">
        <v>1050</v>
      </c>
      <c r="M123" s="24"/>
      <c r="N123" s="20"/>
      <c r="AA123" s="20" t="s">
        <v>79</v>
      </c>
      <c r="AB123" t="s">
        <v>662</v>
      </c>
    </row>
    <row r="124" spans="1:28" s="6" customFormat="1" ht="12" customHeight="1" x14ac:dyDescent="0.25">
      <c r="A124" s="13">
        <v>122</v>
      </c>
      <c r="B124" s="13">
        <v>2014</v>
      </c>
      <c r="C124" s="10" t="s">
        <v>66</v>
      </c>
      <c r="D124" s="13" t="s">
        <v>17</v>
      </c>
      <c r="E124" s="36" t="str">
        <f t="shared" si="1"/>
        <v>Domaine Georges Mugneret, Clos de Vougeot Grand Cru</v>
      </c>
      <c r="F124" s="20" t="s">
        <v>81</v>
      </c>
      <c r="G124" s="13" t="s">
        <v>18</v>
      </c>
      <c r="H124" s="13">
        <v>3</v>
      </c>
      <c r="I124" s="13" t="s">
        <v>25</v>
      </c>
      <c r="J124" s="16" t="s">
        <v>20</v>
      </c>
      <c r="K124" s="32">
        <v>2200</v>
      </c>
      <c r="L124" s="33">
        <v>2600</v>
      </c>
      <c r="M124" s="24"/>
      <c r="N124" s="20"/>
      <c r="AA124" s="20" t="s">
        <v>80</v>
      </c>
      <c r="AB124" t="s">
        <v>663</v>
      </c>
    </row>
    <row r="125" spans="1:28" s="6" customFormat="1" ht="12" customHeight="1" x14ac:dyDescent="0.25">
      <c r="A125" s="13">
        <v>123</v>
      </c>
      <c r="B125" s="13">
        <v>2014</v>
      </c>
      <c r="C125" s="10" t="s">
        <v>66</v>
      </c>
      <c r="D125" s="13" t="s">
        <v>17</v>
      </c>
      <c r="E125" s="36" t="str">
        <f t="shared" si="1"/>
        <v>Aleth Girardin, Pommard Premier Cru, Les Grands Epenots</v>
      </c>
      <c r="F125" s="20" t="s">
        <v>70</v>
      </c>
      <c r="G125" s="13" t="s">
        <v>18</v>
      </c>
      <c r="H125" s="13">
        <v>12</v>
      </c>
      <c r="I125" s="13" t="s">
        <v>25</v>
      </c>
      <c r="J125" s="16" t="s">
        <v>20</v>
      </c>
      <c r="K125" s="32">
        <v>400</v>
      </c>
      <c r="L125" s="33">
        <v>600</v>
      </c>
      <c r="M125" s="24"/>
      <c r="N125" s="20" t="s">
        <v>537</v>
      </c>
      <c r="AA125" s="20" t="s">
        <v>206</v>
      </c>
      <c r="AB125" t="s">
        <v>664</v>
      </c>
    </row>
    <row r="126" spans="1:28" s="6" customFormat="1" ht="12" customHeight="1" x14ac:dyDescent="0.25">
      <c r="A126" s="13">
        <v>124</v>
      </c>
      <c r="B126" s="13">
        <v>2014</v>
      </c>
      <c r="C126" s="10" t="s">
        <v>66</v>
      </c>
      <c r="D126" s="13" t="s">
        <v>17</v>
      </c>
      <c r="E126" s="36" t="str">
        <f t="shared" si="1"/>
        <v>Domaine Dujac, Morey-Saint-Denis - In Bond</v>
      </c>
      <c r="F126" s="20" t="s">
        <v>347</v>
      </c>
      <c r="G126" s="13" t="s">
        <v>18</v>
      </c>
      <c r="H126" s="13">
        <v>6</v>
      </c>
      <c r="I126" s="13" t="s">
        <v>25</v>
      </c>
      <c r="J126" s="16" t="s">
        <v>24</v>
      </c>
      <c r="K126" s="32">
        <v>280</v>
      </c>
      <c r="L126" s="33">
        <v>340</v>
      </c>
      <c r="M126" s="24"/>
      <c r="N126" s="20"/>
      <c r="AA126" s="20" t="s">
        <v>207</v>
      </c>
      <c r="AB126" t="s">
        <v>665</v>
      </c>
    </row>
    <row r="127" spans="1:28" s="6" customFormat="1" ht="12" customHeight="1" x14ac:dyDescent="0.25">
      <c r="A127" s="13">
        <v>125</v>
      </c>
      <c r="B127" s="13">
        <v>2014</v>
      </c>
      <c r="C127" s="10" t="s">
        <v>66</v>
      </c>
      <c r="D127" s="13" t="s">
        <v>17</v>
      </c>
      <c r="E127" s="36" t="str">
        <f t="shared" si="1"/>
        <v>Joseph Drouhin, Chorey-les-Beaune</v>
      </c>
      <c r="F127" s="20" t="s">
        <v>85</v>
      </c>
      <c r="G127" s="13" t="s">
        <v>18</v>
      </c>
      <c r="H127" s="13">
        <v>12</v>
      </c>
      <c r="I127" s="13" t="s">
        <v>25</v>
      </c>
      <c r="J127" s="16" t="s">
        <v>20</v>
      </c>
      <c r="K127" s="32">
        <v>150</v>
      </c>
      <c r="L127" s="33">
        <v>200</v>
      </c>
      <c r="M127" s="26" t="s">
        <v>28</v>
      </c>
      <c r="N127" s="20" t="s">
        <v>36</v>
      </c>
      <c r="AA127" s="20" t="s">
        <v>84</v>
      </c>
      <c r="AB127" t="s">
        <v>666</v>
      </c>
    </row>
    <row r="128" spans="1:28" s="6" customFormat="1" ht="12" customHeight="1" x14ac:dyDescent="0.25">
      <c r="A128" s="13">
        <v>126</v>
      </c>
      <c r="B128" s="13">
        <v>2015</v>
      </c>
      <c r="C128" s="10" t="s">
        <v>66</v>
      </c>
      <c r="D128" s="13" t="s">
        <v>17</v>
      </c>
      <c r="E128" s="36" t="str">
        <f t="shared" si="1"/>
        <v>Domaine Denis Bachelet, Gevrey-Chambertin Premier Cru, Les Corbeaux Vieilles Vignes</v>
      </c>
      <c r="F128" s="20" t="s">
        <v>92</v>
      </c>
      <c r="G128" s="13" t="s">
        <v>18</v>
      </c>
      <c r="H128" s="13">
        <v>6</v>
      </c>
      <c r="I128" s="13" t="s">
        <v>25</v>
      </c>
      <c r="J128" s="16" t="s">
        <v>20</v>
      </c>
      <c r="K128" s="32">
        <v>500</v>
      </c>
      <c r="L128" s="33">
        <v>650</v>
      </c>
      <c r="M128" s="24"/>
      <c r="N128" s="20"/>
      <c r="AA128" s="20" t="s">
        <v>208</v>
      </c>
      <c r="AB128" t="s">
        <v>667</v>
      </c>
    </row>
    <row r="129" spans="1:28" s="6" customFormat="1" ht="12" customHeight="1" x14ac:dyDescent="0.25">
      <c r="A129" s="13">
        <v>127</v>
      </c>
      <c r="B129" s="13">
        <v>2015</v>
      </c>
      <c r="C129" s="10" t="s">
        <v>66</v>
      </c>
      <c r="D129" s="13" t="s">
        <v>17</v>
      </c>
      <c r="E129" s="36" t="str">
        <f t="shared" si="1"/>
        <v>Chateau de Meursault, Bourgogne, du Chateau Pinot Noir</v>
      </c>
      <c r="F129" s="20" t="s">
        <v>87</v>
      </c>
      <c r="G129" s="13" t="s">
        <v>18</v>
      </c>
      <c r="H129" s="13">
        <v>12</v>
      </c>
      <c r="I129" s="13" t="s">
        <v>25</v>
      </c>
      <c r="J129" s="16" t="s">
        <v>20</v>
      </c>
      <c r="K129" s="32">
        <v>150</v>
      </c>
      <c r="L129" s="33">
        <v>200</v>
      </c>
      <c r="M129" s="24" t="s">
        <v>28</v>
      </c>
      <c r="N129" s="20" t="s">
        <v>36</v>
      </c>
      <c r="AA129" s="20" t="s">
        <v>86</v>
      </c>
      <c r="AB129" t="s">
        <v>668</v>
      </c>
    </row>
    <row r="130" spans="1:28" s="6" customFormat="1" ht="12" customHeight="1" x14ac:dyDescent="0.25">
      <c r="A130" s="13">
        <v>128</v>
      </c>
      <c r="B130" s="13">
        <v>2016</v>
      </c>
      <c r="C130" s="10" t="s">
        <v>66</v>
      </c>
      <c r="D130" s="13" t="s">
        <v>17</v>
      </c>
      <c r="E130" s="36" t="str">
        <f t="shared" si="1"/>
        <v>2016 Laroze de Drouhin, Bourgogne, Pinot Noir</v>
      </c>
      <c r="F130" s="20" t="s">
        <v>88</v>
      </c>
      <c r="G130" s="13" t="s">
        <v>18</v>
      </c>
      <c r="H130" s="13">
        <v>12</v>
      </c>
      <c r="I130" s="13" t="s">
        <v>25</v>
      </c>
      <c r="J130" s="16" t="s">
        <v>20</v>
      </c>
      <c r="K130" s="32">
        <v>100</v>
      </c>
      <c r="L130" s="33">
        <v>150</v>
      </c>
      <c r="M130" s="24" t="s">
        <v>28</v>
      </c>
      <c r="N130" s="20" t="s">
        <v>36</v>
      </c>
      <c r="AA130" s="20" t="s">
        <v>209</v>
      </c>
      <c r="AB130" t="s">
        <v>669</v>
      </c>
    </row>
    <row r="131" spans="1:28" s="6" customFormat="1" ht="12" customHeight="1" x14ac:dyDescent="0.25">
      <c r="A131" s="13">
        <v>129</v>
      </c>
      <c r="B131" s="13">
        <v>2016</v>
      </c>
      <c r="C131" s="10" t="s">
        <v>66</v>
      </c>
      <c r="D131" s="13" t="s">
        <v>17</v>
      </c>
      <c r="E131" s="36" t="str">
        <f t="shared" si="1"/>
        <v>2016 Laroze de Drouhin, Bourgogne, Pinot Noir</v>
      </c>
      <c r="F131" s="20" t="s">
        <v>88</v>
      </c>
      <c r="G131" s="13" t="s">
        <v>18</v>
      </c>
      <c r="H131" s="13">
        <v>12</v>
      </c>
      <c r="I131" s="13" t="s">
        <v>25</v>
      </c>
      <c r="J131" s="16" t="s">
        <v>20</v>
      </c>
      <c r="K131" s="32">
        <v>100</v>
      </c>
      <c r="L131" s="33">
        <v>150</v>
      </c>
      <c r="M131" s="24" t="s">
        <v>28</v>
      </c>
      <c r="N131" s="20" t="s">
        <v>36</v>
      </c>
      <c r="AA131" s="20" t="s">
        <v>209</v>
      </c>
      <c r="AB131" t="s">
        <v>670</v>
      </c>
    </row>
    <row r="132" spans="1:28" s="6" customFormat="1" ht="12" customHeight="1" x14ac:dyDescent="0.25">
      <c r="A132" s="13">
        <v>130</v>
      </c>
      <c r="B132" s="13">
        <v>2016</v>
      </c>
      <c r="C132" s="10" t="s">
        <v>66</v>
      </c>
      <c r="D132" s="13" t="s">
        <v>17</v>
      </c>
      <c r="E132" s="36" t="str">
        <f t="shared" si="1"/>
        <v>Chateau de Meursault, Bourgogne, du Chateau Pinot Noir</v>
      </c>
      <c r="F132" s="20" t="s">
        <v>87</v>
      </c>
      <c r="G132" s="13" t="s">
        <v>18</v>
      </c>
      <c r="H132" s="13">
        <v>12</v>
      </c>
      <c r="I132" s="13" t="s">
        <v>25</v>
      </c>
      <c r="J132" s="16" t="s">
        <v>20</v>
      </c>
      <c r="K132" s="32">
        <v>150</v>
      </c>
      <c r="L132" s="33">
        <v>200</v>
      </c>
      <c r="M132" s="24" t="s">
        <v>28</v>
      </c>
      <c r="N132" s="20" t="s">
        <v>36</v>
      </c>
      <c r="AA132" s="20" t="s">
        <v>86</v>
      </c>
      <c r="AB132" t="s">
        <v>671</v>
      </c>
    </row>
    <row r="133" spans="1:28" s="6" customFormat="1" ht="12" customHeight="1" x14ac:dyDescent="0.25">
      <c r="A133" s="13">
        <v>131</v>
      </c>
      <c r="B133" s="13">
        <v>2016</v>
      </c>
      <c r="C133" s="10" t="s">
        <v>66</v>
      </c>
      <c r="D133" s="13" t="s">
        <v>17</v>
      </c>
      <c r="E133" s="36" t="str">
        <f t="shared" si="1"/>
        <v>Chateau de Meursault, Bourgogne, du Chateau Pinot Noir</v>
      </c>
      <c r="F133" s="20" t="s">
        <v>87</v>
      </c>
      <c r="G133" s="13" t="s">
        <v>18</v>
      </c>
      <c r="H133" s="13">
        <v>12</v>
      </c>
      <c r="I133" s="13" t="s">
        <v>25</v>
      </c>
      <c r="J133" s="16" t="s">
        <v>20</v>
      </c>
      <c r="K133" s="32">
        <v>150</v>
      </c>
      <c r="L133" s="33">
        <v>200</v>
      </c>
      <c r="M133" s="24" t="s">
        <v>28</v>
      </c>
      <c r="N133" s="20" t="s">
        <v>36</v>
      </c>
      <c r="AA133" s="20" t="s">
        <v>86</v>
      </c>
      <c r="AB133" t="s">
        <v>672</v>
      </c>
    </row>
    <row r="134" spans="1:28" s="6" customFormat="1" ht="12" customHeight="1" x14ac:dyDescent="0.25">
      <c r="A134" s="13">
        <v>132</v>
      </c>
      <c r="B134" s="13">
        <v>2017</v>
      </c>
      <c r="C134" s="10" t="s">
        <v>66</v>
      </c>
      <c r="D134" s="13" t="s">
        <v>17</v>
      </c>
      <c r="E134" s="36" t="str">
        <f t="shared" si="1"/>
        <v>Michel Magnien, Chambolle-Musigny Premier Cru, Les Sentiers - In Bond</v>
      </c>
      <c r="F134" s="20" t="s">
        <v>348</v>
      </c>
      <c r="G134" s="13" t="s">
        <v>18</v>
      </c>
      <c r="H134" s="13">
        <v>6</v>
      </c>
      <c r="I134" s="13" t="s">
        <v>25</v>
      </c>
      <c r="J134" s="16" t="s">
        <v>24</v>
      </c>
      <c r="K134" s="32">
        <v>260</v>
      </c>
      <c r="L134" s="33">
        <v>320</v>
      </c>
      <c r="M134" s="24"/>
      <c r="N134" s="20"/>
      <c r="AA134" s="20" t="s">
        <v>210</v>
      </c>
      <c r="AB134" t="s">
        <v>673</v>
      </c>
    </row>
    <row r="135" spans="1:28" s="6" customFormat="1" ht="12" customHeight="1" x14ac:dyDescent="0.25">
      <c r="A135" s="13">
        <v>133</v>
      </c>
      <c r="B135" s="13">
        <v>2017</v>
      </c>
      <c r="C135" s="10" t="s">
        <v>66</v>
      </c>
      <c r="D135" s="13" t="s">
        <v>17</v>
      </c>
      <c r="E135" s="36" t="str">
        <f t="shared" si="1"/>
        <v>Michel Joannet, Vosne-Romanee Premier Cru, Les Suchots - In Bond</v>
      </c>
      <c r="F135" s="20" t="s">
        <v>349</v>
      </c>
      <c r="G135" s="13" t="s">
        <v>18</v>
      </c>
      <c r="H135" s="13">
        <v>6</v>
      </c>
      <c r="I135" s="13" t="s">
        <v>25</v>
      </c>
      <c r="J135" s="16" t="s">
        <v>24</v>
      </c>
      <c r="K135" s="32">
        <v>280</v>
      </c>
      <c r="L135" s="33">
        <v>320</v>
      </c>
      <c r="M135" s="24"/>
      <c r="N135" s="20"/>
      <c r="AA135" s="20" t="s">
        <v>211</v>
      </c>
      <c r="AB135" t="s">
        <v>674</v>
      </c>
    </row>
    <row r="136" spans="1:28" s="6" customFormat="1" ht="12" customHeight="1" x14ac:dyDescent="0.25">
      <c r="A136" s="13">
        <v>134</v>
      </c>
      <c r="B136" s="13">
        <v>2017</v>
      </c>
      <c r="C136" s="10" t="s">
        <v>66</v>
      </c>
      <c r="D136" s="13" t="s">
        <v>17</v>
      </c>
      <c r="E136" s="36" t="str">
        <f t="shared" si="1"/>
        <v>Rebourgeon Mure, Pommard Premier Cru, Les Grands Epenots - In Bond</v>
      </c>
      <c r="F136" s="20" t="s">
        <v>350</v>
      </c>
      <c r="G136" s="13" t="s">
        <v>18</v>
      </c>
      <c r="H136" s="13">
        <v>6</v>
      </c>
      <c r="I136" s="13" t="s">
        <v>25</v>
      </c>
      <c r="J136" s="16" t="s">
        <v>24</v>
      </c>
      <c r="K136" s="32">
        <v>270</v>
      </c>
      <c r="L136" s="33">
        <v>320</v>
      </c>
      <c r="M136" s="24"/>
      <c r="N136" s="20"/>
      <c r="AA136" s="20" t="s">
        <v>212</v>
      </c>
      <c r="AB136" t="s">
        <v>675</v>
      </c>
    </row>
    <row r="137" spans="1:28" ht="12" customHeight="1" x14ac:dyDescent="0.25">
      <c r="A137" s="13">
        <v>135</v>
      </c>
      <c r="B137" s="13">
        <v>2018</v>
      </c>
      <c r="C137" s="10" t="s">
        <v>66</v>
      </c>
      <c r="D137" s="13" t="s">
        <v>17</v>
      </c>
      <c r="E137" s="36" t="str">
        <f t="shared" ref="E137:E200" si="2">HYPERLINK(AB137,AA137)</f>
        <v>Domaine Heitz-Lochardet, Pommard Premier Cru, Les Arvelets - In Bond</v>
      </c>
      <c r="F137" s="20" t="s">
        <v>351</v>
      </c>
      <c r="G137" s="13" t="s">
        <v>18</v>
      </c>
      <c r="H137" s="13">
        <v>6</v>
      </c>
      <c r="I137" s="13" t="s">
        <v>25</v>
      </c>
      <c r="J137" s="16" t="s">
        <v>24</v>
      </c>
      <c r="K137" s="32">
        <v>150</v>
      </c>
      <c r="L137" s="33">
        <v>200</v>
      </c>
      <c r="M137" s="24"/>
      <c r="N137" s="20"/>
      <c r="O137" s="7"/>
      <c r="P137" s="7"/>
      <c r="Q137" s="7"/>
      <c r="R137" s="7"/>
      <c r="S137" s="7"/>
      <c r="T137" s="7"/>
      <c r="U137" s="7"/>
      <c r="V137" s="7"/>
      <c r="W137" s="7"/>
      <c r="X137" s="7"/>
      <c r="Y137" s="7"/>
      <c r="Z137" s="7"/>
      <c r="AA137" s="20" t="s">
        <v>213</v>
      </c>
      <c r="AB137" t="s">
        <v>676</v>
      </c>
    </row>
    <row r="138" spans="1:28" ht="12" customHeight="1" x14ac:dyDescent="0.25">
      <c r="A138" s="13">
        <v>136</v>
      </c>
      <c r="B138" s="13">
        <v>2018</v>
      </c>
      <c r="C138" s="10" t="s">
        <v>66</v>
      </c>
      <c r="D138" s="13" t="s">
        <v>17</v>
      </c>
      <c r="E138" s="36" t="str">
        <f t="shared" si="2"/>
        <v>Domaine Heitz-Lochardet, Pommard Premier Cru, Les Arvelets - In Bond</v>
      </c>
      <c r="F138" s="20" t="s">
        <v>351</v>
      </c>
      <c r="G138" s="13" t="s">
        <v>18</v>
      </c>
      <c r="H138" s="13">
        <v>12</v>
      </c>
      <c r="I138" s="13" t="s">
        <v>25</v>
      </c>
      <c r="J138" s="16" t="s">
        <v>24</v>
      </c>
      <c r="K138" s="32">
        <v>300</v>
      </c>
      <c r="L138" s="33">
        <v>400</v>
      </c>
      <c r="M138" s="24" t="s">
        <v>28</v>
      </c>
      <c r="N138" s="20"/>
      <c r="O138" s="7"/>
      <c r="P138" s="7"/>
      <c r="Q138" s="7"/>
      <c r="R138" s="7"/>
      <c r="S138" s="7"/>
      <c r="T138" s="7"/>
      <c r="U138" s="7"/>
      <c r="V138" s="7"/>
      <c r="W138" s="7"/>
      <c r="X138" s="7"/>
      <c r="Y138" s="7"/>
      <c r="Z138" s="7"/>
      <c r="AA138" s="20" t="s">
        <v>213</v>
      </c>
      <c r="AB138" t="s">
        <v>677</v>
      </c>
    </row>
    <row r="139" spans="1:28" s="6" customFormat="1" ht="12" customHeight="1" x14ac:dyDescent="0.25">
      <c r="A139" s="13">
        <v>137</v>
      </c>
      <c r="B139" s="13">
        <v>2018</v>
      </c>
      <c r="C139" s="10" t="s">
        <v>66</v>
      </c>
      <c r="D139" s="13" t="s">
        <v>17</v>
      </c>
      <c r="E139" s="36" t="str">
        <f t="shared" si="2"/>
        <v>Domaine de Courcel, Pommard Premier Cru, Croix Noires - In Bond</v>
      </c>
      <c r="F139" s="20" t="s">
        <v>352</v>
      </c>
      <c r="G139" s="13" t="s">
        <v>18</v>
      </c>
      <c r="H139" s="13">
        <v>6</v>
      </c>
      <c r="I139" s="13" t="s">
        <v>25</v>
      </c>
      <c r="J139" s="16" t="s">
        <v>24</v>
      </c>
      <c r="K139" s="32">
        <v>200</v>
      </c>
      <c r="L139" s="33">
        <v>250</v>
      </c>
      <c r="M139" s="24"/>
      <c r="N139" s="20"/>
      <c r="AA139" s="20" t="s">
        <v>214</v>
      </c>
      <c r="AB139" t="s">
        <v>678</v>
      </c>
    </row>
    <row r="140" spans="1:28" s="6" customFormat="1" ht="12" customHeight="1" x14ac:dyDescent="0.25">
      <c r="A140" s="13">
        <v>138</v>
      </c>
      <c r="B140" s="13">
        <v>2018</v>
      </c>
      <c r="C140" s="10" t="s">
        <v>66</v>
      </c>
      <c r="D140" s="13" t="s">
        <v>17</v>
      </c>
      <c r="E140" s="36" t="str">
        <f t="shared" si="2"/>
        <v>Domaine de Courcel, Pommard Premier Cru, Croix Noires - In Bond</v>
      </c>
      <c r="F140" s="20" t="s">
        <v>352</v>
      </c>
      <c r="G140" s="13" t="s">
        <v>18</v>
      </c>
      <c r="H140" s="13">
        <v>6</v>
      </c>
      <c r="I140" s="13" t="s">
        <v>25</v>
      </c>
      <c r="J140" s="16" t="s">
        <v>24</v>
      </c>
      <c r="K140" s="32">
        <v>200</v>
      </c>
      <c r="L140" s="33">
        <v>250</v>
      </c>
      <c r="M140" s="24"/>
      <c r="N140" s="20"/>
      <c r="AA140" s="20" t="s">
        <v>214</v>
      </c>
      <c r="AB140" t="s">
        <v>679</v>
      </c>
    </row>
    <row r="141" spans="1:28" s="6" customFormat="1" ht="12" customHeight="1" x14ac:dyDescent="0.25">
      <c r="A141" s="13">
        <v>139</v>
      </c>
      <c r="B141" s="13">
        <v>2018</v>
      </c>
      <c r="C141" s="10" t="s">
        <v>66</v>
      </c>
      <c r="D141" s="13" t="s">
        <v>17</v>
      </c>
      <c r="E141" s="36" t="str">
        <f t="shared" si="2"/>
        <v>Domaine de Courcel, Pommard Premier Cru, Croix Noires - In Bond</v>
      </c>
      <c r="F141" s="20" t="s">
        <v>352</v>
      </c>
      <c r="G141" s="13" t="s">
        <v>18</v>
      </c>
      <c r="H141" s="13">
        <v>6</v>
      </c>
      <c r="I141" s="13" t="s">
        <v>25</v>
      </c>
      <c r="J141" s="16" t="s">
        <v>24</v>
      </c>
      <c r="K141" s="32">
        <v>200</v>
      </c>
      <c r="L141" s="33">
        <v>250</v>
      </c>
      <c r="M141" s="24"/>
      <c r="N141" s="20"/>
      <c r="AA141" s="20" t="s">
        <v>214</v>
      </c>
      <c r="AB141" t="s">
        <v>680</v>
      </c>
    </row>
    <row r="142" spans="1:28" s="6" customFormat="1" ht="12" customHeight="1" x14ac:dyDescent="0.25">
      <c r="A142" s="13">
        <v>140</v>
      </c>
      <c r="B142" s="13">
        <v>2019</v>
      </c>
      <c r="C142" s="10" t="s">
        <v>66</v>
      </c>
      <c r="D142" s="13" t="s">
        <v>17</v>
      </c>
      <c r="E142" s="36" t="str">
        <f t="shared" si="2"/>
        <v>Fernand Lecheneaut, Morey-Saint-Denis, Rouge</v>
      </c>
      <c r="F142" s="20" t="s">
        <v>353</v>
      </c>
      <c r="G142" s="13" t="s">
        <v>18</v>
      </c>
      <c r="H142" s="13">
        <v>6</v>
      </c>
      <c r="I142" s="13" t="s">
        <v>21</v>
      </c>
      <c r="J142" s="16" t="s">
        <v>20</v>
      </c>
      <c r="K142" s="32">
        <v>130</v>
      </c>
      <c r="L142" s="33">
        <v>160</v>
      </c>
      <c r="M142" s="24"/>
      <c r="N142" s="20" t="s">
        <v>527</v>
      </c>
      <c r="AA142" s="20" t="s">
        <v>215</v>
      </c>
      <c r="AB142" t="s">
        <v>681</v>
      </c>
    </row>
    <row r="143" spans="1:28" s="6" customFormat="1" ht="12" customHeight="1" x14ac:dyDescent="0.25">
      <c r="A143" s="13">
        <v>141</v>
      </c>
      <c r="B143" s="13">
        <v>2019</v>
      </c>
      <c r="C143" s="10" t="s">
        <v>66</v>
      </c>
      <c r="D143" s="13" t="s">
        <v>17</v>
      </c>
      <c r="E143" s="36" t="str">
        <f t="shared" si="2"/>
        <v>Michel Noellat et Fils, Clos de Vougeot Grand Cru - In Bond</v>
      </c>
      <c r="F143" s="20" t="s">
        <v>354</v>
      </c>
      <c r="G143" s="13" t="s">
        <v>18</v>
      </c>
      <c r="H143" s="13">
        <v>6</v>
      </c>
      <c r="I143" s="13" t="s">
        <v>25</v>
      </c>
      <c r="J143" s="16" t="s">
        <v>24</v>
      </c>
      <c r="K143" s="32">
        <v>650</v>
      </c>
      <c r="L143" s="33">
        <v>850</v>
      </c>
      <c r="M143" s="24"/>
      <c r="N143" s="20"/>
      <c r="AA143" s="20" t="s">
        <v>216</v>
      </c>
      <c r="AB143" t="s">
        <v>682</v>
      </c>
    </row>
    <row r="144" spans="1:28" s="6" customFormat="1" ht="12" customHeight="1" x14ac:dyDescent="0.25">
      <c r="A144" s="13">
        <v>142</v>
      </c>
      <c r="B144" s="13">
        <v>2019</v>
      </c>
      <c r="C144" s="10" t="s">
        <v>66</v>
      </c>
      <c r="D144" s="13" t="s">
        <v>17</v>
      </c>
      <c r="E144" s="36" t="str">
        <f t="shared" si="2"/>
        <v>Domaine Lignier-Michelot Les Genavrieres, Morey-Saint-Denis Premier Cru - In Bond</v>
      </c>
      <c r="F144" s="20" t="s">
        <v>355</v>
      </c>
      <c r="G144" s="13" t="s">
        <v>18</v>
      </c>
      <c r="H144" s="13">
        <v>6</v>
      </c>
      <c r="I144" s="13" t="s">
        <v>25</v>
      </c>
      <c r="J144" s="16" t="s">
        <v>24</v>
      </c>
      <c r="K144" s="32">
        <v>220</v>
      </c>
      <c r="L144" s="33">
        <v>260</v>
      </c>
      <c r="M144" s="24"/>
      <c r="N144" s="20"/>
      <c r="AA144" s="20" t="s">
        <v>217</v>
      </c>
      <c r="AB144" t="s">
        <v>683</v>
      </c>
    </row>
    <row r="145" spans="1:28" s="6" customFormat="1" ht="12" customHeight="1" x14ac:dyDescent="0.25">
      <c r="A145" s="13">
        <v>143</v>
      </c>
      <c r="B145" s="13">
        <v>2019</v>
      </c>
      <c r="C145" s="10" t="s">
        <v>66</v>
      </c>
      <c r="D145" s="13" t="s">
        <v>17</v>
      </c>
      <c r="E145" s="36" t="str">
        <f t="shared" si="2"/>
        <v>Domaine de Courcel, Pommard Premier Cru, Les Grands Epenots - In Bond</v>
      </c>
      <c r="F145" s="20" t="s">
        <v>352</v>
      </c>
      <c r="G145" s="13" t="s">
        <v>18</v>
      </c>
      <c r="H145" s="13">
        <v>6</v>
      </c>
      <c r="I145" s="13" t="s">
        <v>25</v>
      </c>
      <c r="J145" s="16" t="s">
        <v>24</v>
      </c>
      <c r="K145" s="32">
        <v>300</v>
      </c>
      <c r="L145" s="33">
        <v>400</v>
      </c>
      <c r="M145" s="24"/>
      <c r="N145" s="20"/>
      <c r="AA145" s="20" t="s">
        <v>218</v>
      </c>
      <c r="AB145" t="s">
        <v>684</v>
      </c>
    </row>
    <row r="146" spans="1:28" ht="12" customHeight="1" x14ac:dyDescent="0.25">
      <c r="A146" s="13">
        <v>144</v>
      </c>
      <c r="B146" s="13">
        <v>2019</v>
      </c>
      <c r="C146" s="10" t="s">
        <v>66</v>
      </c>
      <c r="D146" s="13" t="s">
        <v>17</v>
      </c>
      <c r="E146" s="36" t="str">
        <f t="shared" si="2"/>
        <v>Domaine de Courcel, Pommard Premier Cru, Les Grands Epenots - In Bond</v>
      </c>
      <c r="F146" s="20" t="s">
        <v>352</v>
      </c>
      <c r="G146" s="13" t="s">
        <v>18</v>
      </c>
      <c r="H146" s="13">
        <v>6</v>
      </c>
      <c r="I146" s="13" t="s">
        <v>25</v>
      </c>
      <c r="J146" s="16" t="s">
        <v>24</v>
      </c>
      <c r="K146" s="32">
        <v>300</v>
      </c>
      <c r="L146" s="33">
        <v>400</v>
      </c>
      <c r="M146" s="24"/>
      <c r="N146" s="20"/>
      <c r="O146" s="7"/>
      <c r="P146" s="7"/>
      <c r="Q146" s="7"/>
      <c r="R146" s="7"/>
      <c r="S146" s="7"/>
      <c r="T146" s="7"/>
      <c r="U146" s="7"/>
      <c r="V146" s="7"/>
      <c r="W146" s="7"/>
      <c r="X146" s="7"/>
      <c r="Y146" s="7"/>
      <c r="Z146" s="7"/>
      <c r="AA146" s="20" t="s">
        <v>218</v>
      </c>
      <c r="AB146" t="s">
        <v>685</v>
      </c>
    </row>
    <row r="147" spans="1:28" s="6" customFormat="1" ht="12" customHeight="1" x14ac:dyDescent="0.25">
      <c r="A147" s="13">
        <v>145</v>
      </c>
      <c r="B147" s="13">
        <v>2019</v>
      </c>
      <c r="C147" s="10" t="s">
        <v>66</v>
      </c>
      <c r="D147" s="13" t="s">
        <v>17</v>
      </c>
      <c r="E147" s="36" t="str">
        <f t="shared" si="2"/>
        <v>Domaine Denis Bachelet, Bourgogne, Rouge</v>
      </c>
      <c r="F147" s="20" t="s">
        <v>92</v>
      </c>
      <c r="G147" s="13" t="s">
        <v>18</v>
      </c>
      <c r="H147" s="13">
        <v>12</v>
      </c>
      <c r="I147" s="13" t="s">
        <v>19</v>
      </c>
      <c r="J147" s="16" t="s">
        <v>20</v>
      </c>
      <c r="K147" s="32">
        <v>400</v>
      </c>
      <c r="L147" s="33">
        <v>480</v>
      </c>
      <c r="M147" s="24"/>
      <c r="N147" s="20"/>
      <c r="AA147" s="20" t="s">
        <v>219</v>
      </c>
      <c r="AB147" t="s">
        <v>686</v>
      </c>
    </row>
    <row r="148" spans="1:28" s="6" customFormat="1" ht="12" customHeight="1" x14ac:dyDescent="0.25">
      <c r="A148" s="13">
        <v>146</v>
      </c>
      <c r="B148" s="13">
        <v>2019</v>
      </c>
      <c r="C148" s="10" t="s">
        <v>66</v>
      </c>
      <c r="D148" s="13" t="s">
        <v>17</v>
      </c>
      <c r="E148" s="36" t="str">
        <f t="shared" si="2"/>
        <v>Domaine Denis Bachelet, Bourgogne, Rouge</v>
      </c>
      <c r="F148" s="20" t="s">
        <v>92</v>
      </c>
      <c r="G148" s="13" t="s">
        <v>18</v>
      </c>
      <c r="H148" s="13">
        <v>11</v>
      </c>
      <c r="I148" s="13" t="s">
        <v>19</v>
      </c>
      <c r="J148" s="16" t="s">
        <v>20</v>
      </c>
      <c r="K148" s="32">
        <v>360</v>
      </c>
      <c r="L148" s="33">
        <v>440</v>
      </c>
      <c r="M148" s="24"/>
      <c r="N148" s="20"/>
      <c r="AA148" s="20" t="s">
        <v>219</v>
      </c>
      <c r="AB148" t="s">
        <v>687</v>
      </c>
    </row>
    <row r="149" spans="1:28" s="6" customFormat="1" ht="12" customHeight="1" x14ac:dyDescent="0.25">
      <c r="A149" s="13">
        <v>147</v>
      </c>
      <c r="B149" s="13">
        <v>2019</v>
      </c>
      <c r="C149" s="10" t="s">
        <v>66</v>
      </c>
      <c r="D149" s="13" t="s">
        <v>17</v>
      </c>
      <c r="E149" s="36" t="str">
        <f t="shared" si="2"/>
        <v>Domaine Denis Bachelet, Bourgogne, Rouge</v>
      </c>
      <c r="F149" s="20" t="s">
        <v>92</v>
      </c>
      <c r="G149" s="13" t="s">
        <v>18</v>
      </c>
      <c r="H149" s="13">
        <v>12</v>
      </c>
      <c r="I149" s="13" t="s">
        <v>19</v>
      </c>
      <c r="J149" s="16" t="s">
        <v>20</v>
      </c>
      <c r="K149" s="32">
        <v>400</v>
      </c>
      <c r="L149" s="33">
        <v>480</v>
      </c>
      <c r="M149" s="24" t="s">
        <v>481</v>
      </c>
      <c r="N149" s="20"/>
      <c r="AA149" s="20" t="s">
        <v>219</v>
      </c>
      <c r="AB149" t="s">
        <v>688</v>
      </c>
    </row>
    <row r="150" spans="1:28" s="6" customFormat="1" ht="12" customHeight="1" x14ac:dyDescent="0.25">
      <c r="A150" s="13">
        <v>148</v>
      </c>
      <c r="B150" s="13">
        <v>2020</v>
      </c>
      <c r="C150" s="10" t="s">
        <v>66</v>
      </c>
      <c r="D150" s="13" t="s">
        <v>17</v>
      </c>
      <c r="E150" s="36" t="str">
        <f t="shared" si="2"/>
        <v>Domaine Louis Jadot, Bonnes Mares Grand Cru - In Bond</v>
      </c>
      <c r="F150" s="20" t="s">
        <v>356</v>
      </c>
      <c r="G150" s="13" t="s">
        <v>18</v>
      </c>
      <c r="H150" s="13">
        <v>3</v>
      </c>
      <c r="I150" s="13" t="s">
        <v>21</v>
      </c>
      <c r="J150" s="16" t="s">
        <v>24</v>
      </c>
      <c r="K150" s="32">
        <v>650</v>
      </c>
      <c r="L150" s="33">
        <v>750</v>
      </c>
      <c r="M150" s="24"/>
      <c r="N150" s="20"/>
      <c r="AA150" s="20" t="s">
        <v>220</v>
      </c>
      <c r="AB150" t="s">
        <v>689</v>
      </c>
    </row>
    <row r="151" spans="1:28" s="6" customFormat="1" ht="12" customHeight="1" x14ac:dyDescent="0.25">
      <c r="A151" s="13">
        <v>149</v>
      </c>
      <c r="B151" s="13">
        <v>2020</v>
      </c>
      <c r="C151" s="10" t="s">
        <v>66</v>
      </c>
      <c r="D151" s="13" t="s">
        <v>17</v>
      </c>
      <c r="E151" s="36" t="str">
        <f t="shared" si="2"/>
        <v>Domaine Tawse, Gevrey-Chambertin Premier Cru, Champeaux - In Bond</v>
      </c>
      <c r="F151" s="20" t="s">
        <v>357</v>
      </c>
      <c r="G151" s="13" t="s">
        <v>18</v>
      </c>
      <c r="H151" s="13">
        <v>6</v>
      </c>
      <c r="I151" s="13" t="s">
        <v>25</v>
      </c>
      <c r="J151" s="16" t="s">
        <v>24</v>
      </c>
      <c r="K151" s="32">
        <v>340</v>
      </c>
      <c r="L151" s="33">
        <v>460</v>
      </c>
      <c r="M151" s="23"/>
      <c r="N151" s="20"/>
      <c r="AA151" s="20" t="s">
        <v>221</v>
      </c>
      <c r="AB151" t="s">
        <v>690</v>
      </c>
    </row>
    <row r="152" spans="1:28" s="6" customFormat="1" ht="12" customHeight="1" x14ac:dyDescent="0.25">
      <c r="A152" s="13">
        <v>150</v>
      </c>
      <c r="B152" s="13">
        <v>2020</v>
      </c>
      <c r="C152" s="10" t="s">
        <v>66</v>
      </c>
      <c r="D152" s="13" t="s">
        <v>17</v>
      </c>
      <c r="E152" s="36" t="str">
        <f t="shared" si="2"/>
        <v>Thibault Liger-Belair, Chambolle-Musigny Premier Cru, Les Foucheres - In Bond</v>
      </c>
      <c r="F152" s="20" t="s">
        <v>358</v>
      </c>
      <c r="G152" s="13" t="s">
        <v>18</v>
      </c>
      <c r="H152" s="13">
        <v>6</v>
      </c>
      <c r="I152" s="13" t="s">
        <v>25</v>
      </c>
      <c r="J152" s="16" t="s">
        <v>24</v>
      </c>
      <c r="K152" s="32">
        <v>280</v>
      </c>
      <c r="L152" s="33">
        <v>340</v>
      </c>
      <c r="M152" s="23"/>
      <c r="N152" s="20"/>
      <c r="AA152" s="20" t="s">
        <v>222</v>
      </c>
      <c r="AB152" t="s">
        <v>691</v>
      </c>
    </row>
    <row r="153" spans="1:28" s="6" customFormat="1" ht="12" customHeight="1" x14ac:dyDescent="0.25">
      <c r="A153" s="13">
        <v>151</v>
      </c>
      <c r="B153" s="13">
        <v>2020</v>
      </c>
      <c r="C153" s="10" t="s">
        <v>66</v>
      </c>
      <c r="D153" s="13" t="s">
        <v>17</v>
      </c>
      <c r="E153" s="36" t="str">
        <f t="shared" si="2"/>
        <v>Thibault Liger-Belair, Chambolle-Musigny Premier Cru, Les Foucheres - In Bond</v>
      </c>
      <c r="F153" s="20" t="s">
        <v>358</v>
      </c>
      <c r="G153" s="13" t="s">
        <v>18</v>
      </c>
      <c r="H153" s="13">
        <v>6</v>
      </c>
      <c r="I153" s="13" t="s">
        <v>25</v>
      </c>
      <c r="J153" s="16" t="s">
        <v>24</v>
      </c>
      <c r="K153" s="32">
        <v>280</v>
      </c>
      <c r="L153" s="33">
        <v>340</v>
      </c>
      <c r="M153" s="23"/>
      <c r="N153" s="20"/>
      <c r="AA153" s="20" t="s">
        <v>222</v>
      </c>
      <c r="AB153" t="s">
        <v>692</v>
      </c>
    </row>
    <row r="154" spans="1:28" s="6" customFormat="1" ht="12" customHeight="1" x14ac:dyDescent="0.25">
      <c r="A154" s="13">
        <v>152</v>
      </c>
      <c r="B154" s="13">
        <v>2020</v>
      </c>
      <c r="C154" s="10" t="s">
        <v>66</v>
      </c>
      <c r="D154" s="13" t="s">
        <v>17</v>
      </c>
      <c r="E154" s="36" t="str">
        <f t="shared" si="2"/>
        <v>Domaine Denis Bachelet, Gevrey-Chambertin, Vieilles Vignes - In Bond</v>
      </c>
      <c r="F154" s="20" t="s">
        <v>92</v>
      </c>
      <c r="G154" s="13" t="s">
        <v>18</v>
      </c>
      <c r="H154" s="13">
        <v>6</v>
      </c>
      <c r="I154" s="13" t="s">
        <v>25</v>
      </c>
      <c r="J154" s="16" t="s">
        <v>24</v>
      </c>
      <c r="K154" s="32">
        <v>360</v>
      </c>
      <c r="L154" s="33">
        <v>460</v>
      </c>
      <c r="M154" s="23"/>
      <c r="N154" s="20"/>
      <c r="AA154" s="20" t="s">
        <v>91</v>
      </c>
      <c r="AB154" t="s">
        <v>693</v>
      </c>
    </row>
    <row r="155" spans="1:28" s="6" customFormat="1" ht="12" customHeight="1" x14ac:dyDescent="0.25">
      <c r="A155" s="13">
        <v>153</v>
      </c>
      <c r="B155" s="13">
        <v>2020</v>
      </c>
      <c r="C155" s="10" t="s">
        <v>66</v>
      </c>
      <c r="D155" s="13" t="s">
        <v>17</v>
      </c>
      <c r="E155" s="36" t="str">
        <f t="shared" si="2"/>
        <v>Ballot Millot, Volnay Premier Cru, Santenots - In Bond</v>
      </c>
      <c r="F155" s="20" t="s">
        <v>90</v>
      </c>
      <c r="G155" s="13" t="s">
        <v>18</v>
      </c>
      <c r="H155" s="13">
        <v>6</v>
      </c>
      <c r="I155" s="13" t="s">
        <v>25</v>
      </c>
      <c r="J155" s="16" t="s">
        <v>24</v>
      </c>
      <c r="K155" s="32">
        <v>190</v>
      </c>
      <c r="L155" s="33">
        <v>240</v>
      </c>
      <c r="M155" s="24"/>
      <c r="N155" s="20"/>
      <c r="AA155" s="20" t="s">
        <v>89</v>
      </c>
      <c r="AB155" t="s">
        <v>694</v>
      </c>
    </row>
    <row r="156" spans="1:28" s="6" customFormat="1" ht="12" customHeight="1" x14ac:dyDescent="0.25">
      <c r="A156" s="13">
        <v>154</v>
      </c>
      <c r="B156" s="13">
        <v>2022</v>
      </c>
      <c r="C156" s="10" t="s">
        <v>66</v>
      </c>
      <c r="D156" s="13" t="s">
        <v>17</v>
      </c>
      <c r="E156" s="36" t="str">
        <f t="shared" si="2"/>
        <v>Theo Dancer Roc Breia Pinot Noir, Vin de France - In Bond</v>
      </c>
      <c r="F156" s="20" t="s">
        <v>95</v>
      </c>
      <c r="G156" s="13" t="s">
        <v>18</v>
      </c>
      <c r="H156" s="13">
        <v>6</v>
      </c>
      <c r="I156" s="13" t="s">
        <v>25</v>
      </c>
      <c r="J156" s="16" t="s">
        <v>24</v>
      </c>
      <c r="K156" s="32">
        <v>180</v>
      </c>
      <c r="L156" s="33">
        <v>240</v>
      </c>
      <c r="M156" s="23"/>
      <c r="N156" s="20"/>
      <c r="AA156" s="20" t="s">
        <v>94</v>
      </c>
      <c r="AB156" t="s">
        <v>695</v>
      </c>
    </row>
    <row r="157" spans="1:28" s="6" customFormat="1" ht="12" customHeight="1" x14ac:dyDescent="0.25">
      <c r="A157" s="13">
        <v>155</v>
      </c>
      <c r="B157" s="13" t="s">
        <v>29</v>
      </c>
      <c r="C157" s="10" t="s">
        <v>66</v>
      </c>
      <c r="D157" s="13" t="s">
        <v>17</v>
      </c>
      <c r="E157" s="36" t="str">
        <f t="shared" si="2"/>
        <v>1984/1997 Domaine Duroche, Gevrey-Chambertin Premier Cru</v>
      </c>
      <c r="F157" s="20" t="s">
        <v>359</v>
      </c>
      <c r="G157" s="13" t="s">
        <v>18</v>
      </c>
      <c r="H157" s="13">
        <v>2</v>
      </c>
      <c r="I157" s="13" t="s">
        <v>19</v>
      </c>
      <c r="J157" s="16" t="s">
        <v>20</v>
      </c>
      <c r="K157" s="32">
        <v>50</v>
      </c>
      <c r="L157" s="33">
        <v>100</v>
      </c>
      <c r="M157" s="23" t="s">
        <v>482</v>
      </c>
      <c r="N157" s="20" t="s">
        <v>526</v>
      </c>
      <c r="AA157" s="20" t="s">
        <v>223</v>
      </c>
      <c r="AB157" t="s">
        <v>696</v>
      </c>
    </row>
    <row r="158" spans="1:28" s="6" customFormat="1" ht="12" customHeight="1" x14ac:dyDescent="0.25">
      <c r="A158" s="13">
        <v>156</v>
      </c>
      <c r="B158" s="13" t="s">
        <v>29</v>
      </c>
      <c r="C158" s="10" t="s">
        <v>66</v>
      </c>
      <c r="D158" s="13" t="s">
        <v>17</v>
      </c>
      <c r="E158" s="36" t="str">
        <f t="shared" si="2"/>
        <v>2012/2015 Michele et Patrice Rion, Chambolle-Musigny Premier Cru, Les Gruenchers</v>
      </c>
      <c r="F158" s="20" t="s">
        <v>75</v>
      </c>
      <c r="G158" s="13" t="s">
        <v>18</v>
      </c>
      <c r="H158" s="13">
        <v>12</v>
      </c>
      <c r="I158" s="13" t="s">
        <v>19</v>
      </c>
      <c r="J158" s="16" t="s">
        <v>20</v>
      </c>
      <c r="K158" s="32">
        <v>400</v>
      </c>
      <c r="L158" s="33">
        <v>500</v>
      </c>
      <c r="M158" s="23" t="s">
        <v>483</v>
      </c>
      <c r="N158" s="20" t="s">
        <v>537</v>
      </c>
      <c r="AA158" s="20" t="s">
        <v>224</v>
      </c>
      <c r="AB158" t="s">
        <v>697</v>
      </c>
    </row>
    <row r="159" spans="1:28" s="6" customFormat="1" ht="12" customHeight="1" x14ac:dyDescent="0.25">
      <c r="A159" s="13">
        <v>157</v>
      </c>
      <c r="B159" s="13" t="s">
        <v>29</v>
      </c>
      <c r="C159" s="10" t="s">
        <v>66</v>
      </c>
      <c r="D159" s="13" t="s">
        <v>17</v>
      </c>
      <c r="E159" s="36" t="str">
        <f t="shared" si="2"/>
        <v>2013/2017 Mixed Lot from Domaine Sylvain Pataille</v>
      </c>
      <c r="F159" s="20" t="s">
        <v>360</v>
      </c>
      <c r="G159" s="13" t="s">
        <v>18</v>
      </c>
      <c r="H159" s="13">
        <v>12</v>
      </c>
      <c r="I159" s="13" t="s">
        <v>25</v>
      </c>
      <c r="J159" s="16" t="s">
        <v>20</v>
      </c>
      <c r="K159" s="32">
        <v>150</v>
      </c>
      <c r="L159" s="33">
        <v>220</v>
      </c>
      <c r="M159" s="23" t="s">
        <v>484</v>
      </c>
      <c r="N159" s="20" t="s">
        <v>527</v>
      </c>
      <c r="AA159" s="20" t="s">
        <v>225</v>
      </c>
      <c r="AB159" t="s">
        <v>698</v>
      </c>
    </row>
    <row r="160" spans="1:28" s="6" customFormat="1" ht="12" customHeight="1" x14ac:dyDescent="0.25">
      <c r="A160" s="13">
        <v>158</v>
      </c>
      <c r="B160" s="13" t="s">
        <v>29</v>
      </c>
      <c r="C160" s="10" t="s">
        <v>66</v>
      </c>
      <c r="D160" s="13" t="s">
        <v>17</v>
      </c>
      <c r="E160" s="36" t="str">
        <f t="shared" si="2"/>
        <v>2015/2018 Domaine de Bellene, Nuits-Saint-Georges, Vieilles Vignes</v>
      </c>
      <c r="F160" s="20" t="s">
        <v>361</v>
      </c>
      <c r="G160" s="13" t="s">
        <v>18</v>
      </c>
      <c r="H160" s="13">
        <v>12</v>
      </c>
      <c r="I160" s="13" t="s">
        <v>25</v>
      </c>
      <c r="J160" s="16" t="s">
        <v>20</v>
      </c>
      <c r="K160" s="32">
        <v>160</v>
      </c>
      <c r="L160" s="33">
        <v>220</v>
      </c>
      <c r="M160" s="23" t="s">
        <v>485</v>
      </c>
      <c r="N160" s="20" t="s">
        <v>527</v>
      </c>
      <c r="AA160" s="20" t="s">
        <v>226</v>
      </c>
      <c r="AB160" t="s">
        <v>699</v>
      </c>
    </row>
    <row r="161" spans="1:28" s="6" customFormat="1" ht="12" customHeight="1" x14ac:dyDescent="0.25">
      <c r="A161" s="13">
        <v>159</v>
      </c>
      <c r="B161" s="13" t="s">
        <v>29</v>
      </c>
      <c r="C161" s="10" t="s">
        <v>66</v>
      </c>
      <c r="D161" s="13" t="s">
        <v>17</v>
      </c>
      <c r="E161" s="36" t="str">
        <f t="shared" si="2"/>
        <v>2016/2020 Domaine de Bellene, Nuits-Saint-Georges, Vieilles Vignes</v>
      </c>
      <c r="F161" s="20" t="s">
        <v>361</v>
      </c>
      <c r="G161" s="13" t="s">
        <v>18</v>
      </c>
      <c r="H161" s="13">
        <v>12</v>
      </c>
      <c r="I161" s="13" t="s">
        <v>25</v>
      </c>
      <c r="J161" s="16" t="s">
        <v>20</v>
      </c>
      <c r="K161" s="32">
        <v>160</v>
      </c>
      <c r="L161" s="33">
        <v>220</v>
      </c>
      <c r="M161" s="23" t="s">
        <v>486</v>
      </c>
      <c r="N161" s="20" t="s">
        <v>527</v>
      </c>
      <c r="AA161" s="20" t="s">
        <v>227</v>
      </c>
      <c r="AB161" t="s">
        <v>700</v>
      </c>
    </row>
    <row r="162" spans="1:28" s="6" customFormat="1" ht="12" customHeight="1" x14ac:dyDescent="0.25">
      <c r="A162" s="13">
        <v>160</v>
      </c>
      <c r="B162" s="13" t="s">
        <v>29</v>
      </c>
      <c r="C162" s="10" t="s">
        <v>66</v>
      </c>
      <c r="D162" s="13" t="s">
        <v>17</v>
      </c>
      <c r="E162" s="36" t="str">
        <f t="shared" si="2"/>
        <v>2017/2018 Mixed Lot of Jean-Marc Vincent, Santenay Premier Cru, Passetemps and Les Gravieres, Rouge</v>
      </c>
      <c r="F162" s="20" t="s">
        <v>362</v>
      </c>
      <c r="G162" s="13" t="s">
        <v>18</v>
      </c>
      <c r="H162" s="13">
        <v>12</v>
      </c>
      <c r="I162" s="13" t="s">
        <v>25</v>
      </c>
      <c r="J162" s="16" t="s">
        <v>20</v>
      </c>
      <c r="K162" s="32">
        <v>180</v>
      </c>
      <c r="L162" s="33">
        <v>280</v>
      </c>
      <c r="M162" s="23" t="s">
        <v>487</v>
      </c>
      <c r="N162" s="20" t="s">
        <v>527</v>
      </c>
      <c r="AA162" s="20" t="s">
        <v>228</v>
      </c>
      <c r="AB162" t="s">
        <v>701</v>
      </c>
    </row>
    <row r="163" spans="1:28" s="6" customFormat="1" ht="12" customHeight="1" x14ac:dyDescent="0.25">
      <c r="A163" s="13">
        <v>161</v>
      </c>
      <c r="B163" s="13">
        <v>2005</v>
      </c>
      <c r="C163" s="10" t="s">
        <v>66</v>
      </c>
      <c r="D163" s="13" t="s">
        <v>35</v>
      </c>
      <c r="E163" s="36" t="str">
        <f t="shared" si="2"/>
        <v>Joseph Drouhin, Montrachet Grand Cru, Marquis de Laguiche - In Bond</v>
      </c>
      <c r="F163" s="20" t="s">
        <v>85</v>
      </c>
      <c r="G163" s="13" t="s">
        <v>18</v>
      </c>
      <c r="H163" s="13">
        <v>12</v>
      </c>
      <c r="I163" s="13" t="s">
        <v>21</v>
      </c>
      <c r="J163" s="16" t="s">
        <v>24</v>
      </c>
      <c r="K163" s="32">
        <v>1500</v>
      </c>
      <c r="L163" s="33">
        <v>3500</v>
      </c>
      <c r="M163" s="24" t="s">
        <v>488</v>
      </c>
      <c r="N163" s="20"/>
      <c r="AA163" s="20" t="s">
        <v>229</v>
      </c>
      <c r="AB163" t="s">
        <v>702</v>
      </c>
    </row>
    <row r="164" spans="1:28" s="6" customFormat="1" ht="12" customHeight="1" x14ac:dyDescent="0.25">
      <c r="A164" s="13">
        <v>162</v>
      </c>
      <c r="B164" s="13">
        <v>2005</v>
      </c>
      <c r="C164" s="10" t="s">
        <v>66</v>
      </c>
      <c r="D164" s="13" t="s">
        <v>35</v>
      </c>
      <c r="E164" s="36" t="str">
        <f t="shared" si="2"/>
        <v>Joseph Drouhin, Montrachet Grand Cru, Marquis de Laguiche - In Bond</v>
      </c>
      <c r="F164" s="20" t="s">
        <v>85</v>
      </c>
      <c r="G164" s="13" t="s">
        <v>18</v>
      </c>
      <c r="H164" s="13">
        <v>12</v>
      </c>
      <c r="I164" s="13" t="s">
        <v>21</v>
      </c>
      <c r="J164" s="16" t="s">
        <v>24</v>
      </c>
      <c r="K164" s="32">
        <v>1500</v>
      </c>
      <c r="L164" s="33">
        <v>3500</v>
      </c>
      <c r="M164" s="24" t="s">
        <v>489</v>
      </c>
      <c r="N164" s="20"/>
      <c r="AA164" s="20" t="s">
        <v>229</v>
      </c>
      <c r="AB164" t="s">
        <v>703</v>
      </c>
    </row>
    <row r="165" spans="1:28" s="6" customFormat="1" ht="12" customHeight="1" x14ac:dyDescent="0.25">
      <c r="A165" s="13">
        <v>163</v>
      </c>
      <c r="B165" s="13">
        <v>2006</v>
      </c>
      <c r="C165" s="10" t="s">
        <v>66</v>
      </c>
      <c r="D165" s="13" t="s">
        <v>35</v>
      </c>
      <c r="E165" s="36" t="str">
        <f t="shared" si="2"/>
        <v>Joseph Drouhin, Chassagne-Montrachet, Marquis de Laguiche - In Bond</v>
      </c>
      <c r="F165" s="20" t="s">
        <v>85</v>
      </c>
      <c r="G165" s="13" t="s">
        <v>18</v>
      </c>
      <c r="H165" s="13">
        <v>12</v>
      </c>
      <c r="I165" s="13" t="s">
        <v>25</v>
      </c>
      <c r="J165" s="16" t="s">
        <v>24</v>
      </c>
      <c r="K165" s="32">
        <v>300</v>
      </c>
      <c r="L165" s="33">
        <v>500</v>
      </c>
      <c r="M165" s="24" t="s">
        <v>490</v>
      </c>
      <c r="N165" s="20"/>
      <c r="AA165" s="20" t="s">
        <v>230</v>
      </c>
      <c r="AB165" t="s">
        <v>704</v>
      </c>
    </row>
    <row r="166" spans="1:28" s="6" customFormat="1" ht="12" customHeight="1" x14ac:dyDescent="0.25">
      <c r="A166" s="13">
        <v>164</v>
      </c>
      <c r="B166" s="13">
        <v>2006</v>
      </c>
      <c r="C166" s="10" t="s">
        <v>66</v>
      </c>
      <c r="D166" s="13" t="s">
        <v>35</v>
      </c>
      <c r="E166" s="36" t="str">
        <f t="shared" si="2"/>
        <v>Joseph Drouhin, Chassagne-Montrachet, Marquis de Laguiche - In Bond</v>
      </c>
      <c r="F166" s="20" t="s">
        <v>85</v>
      </c>
      <c r="G166" s="13" t="s">
        <v>18</v>
      </c>
      <c r="H166" s="13">
        <v>12</v>
      </c>
      <c r="I166" s="13" t="s">
        <v>25</v>
      </c>
      <c r="J166" s="16" t="s">
        <v>24</v>
      </c>
      <c r="K166" s="32">
        <v>300</v>
      </c>
      <c r="L166" s="33">
        <v>500</v>
      </c>
      <c r="M166" s="24" t="s">
        <v>491</v>
      </c>
      <c r="N166" s="20"/>
      <c r="AA166" s="20" t="s">
        <v>230</v>
      </c>
      <c r="AB166" t="s">
        <v>705</v>
      </c>
    </row>
    <row r="167" spans="1:28" s="6" customFormat="1" ht="12" customHeight="1" x14ac:dyDescent="0.25">
      <c r="A167" s="13">
        <v>165</v>
      </c>
      <c r="B167" s="13">
        <v>2008</v>
      </c>
      <c r="C167" s="10" t="s">
        <v>66</v>
      </c>
      <c r="D167" s="13" t="s">
        <v>35</v>
      </c>
      <c r="E167" s="36" t="str">
        <f t="shared" si="2"/>
        <v>Joseph Drouhin, Montrachet Grand Cru, Marquis de Laguiche - In Bond</v>
      </c>
      <c r="F167" s="20" t="s">
        <v>85</v>
      </c>
      <c r="G167" s="13" t="s">
        <v>18</v>
      </c>
      <c r="H167" s="13">
        <v>12</v>
      </c>
      <c r="I167" s="13" t="s">
        <v>21</v>
      </c>
      <c r="J167" s="16" t="s">
        <v>24</v>
      </c>
      <c r="K167" s="32">
        <v>3200</v>
      </c>
      <c r="L167" s="33">
        <v>4200</v>
      </c>
      <c r="M167" s="24" t="s">
        <v>492</v>
      </c>
      <c r="N167" s="20"/>
      <c r="AA167" s="20" t="s">
        <v>229</v>
      </c>
      <c r="AB167" t="s">
        <v>706</v>
      </c>
    </row>
    <row r="168" spans="1:28" s="6" customFormat="1" ht="12" customHeight="1" x14ac:dyDescent="0.25">
      <c r="A168" s="13">
        <v>166</v>
      </c>
      <c r="B168" s="13">
        <v>2010</v>
      </c>
      <c r="C168" s="10" t="s">
        <v>66</v>
      </c>
      <c r="D168" s="13" t="s">
        <v>35</v>
      </c>
      <c r="E168" s="36" t="str">
        <f t="shared" si="2"/>
        <v>Maison Louis Jadot, Batard-Montrachet Grand Cru - In Bond</v>
      </c>
      <c r="F168" s="20" t="s">
        <v>363</v>
      </c>
      <c r="G168" s="13" t="s">
        <v>18</v>
      </c>
      <c r="H168" s="13">
        <v>6</v>
      </c>
      <c r="I168" s="13" t="s">
        <v>21</v>
      </c>
      <c r="J168" s="16" t="s">
        <v>24</v>
      </c>
      <c r="K168" s="32">
        <v>1300</v>
      </c>
      <c r="L168" s="33">
        <v>1600</v>
      </c>
      <c r="M168" s="24" t="s">
        <v>493</v>
      </c>
      <c r="N168" s="20" t="s">
        <v>530</v>
      </c>
      <c r="AA168" s="20" t="s">
        <v>231</v>
      </c>
      <c r="AB168" t="s">
        <v>707</v>
      </c>
    </row>
    <row r="169" spans="1:28" s="6" customFormat="1" ht="12" customHeight="1" x14ac:dyDescent="0.25">
      <c r="A169" s="13">
        <v>167</v>
      </c>
      <c r="B169" s="13">
        <v>2012</v>
      </c>
      <c r="C169" s="10" t="s">
        <v>66</v>
      </c>
      <c r="D169" s="13" t="s">
        <v>35</v>
      </c>
      <c r="E169" s="36" t="str">
        <f t="shared" si="2"/>
        <v>Bernard Defaix, Chablis Premier Cru, Cote de Lechet - In Bond</v>
      </c>
      <c r="F169" s="20" t="s">
        <v>364</v>
      </c>
      <c r="G169" s="13" t="s">
        <v>18</v>
      </c>
      <c r="H169" s="13">
        <v>12</v>
      </c>
      <c r="I169" s="13" t="s">
        <v>25</v>
      </c>
      <c r="J169" s="16" t="s">
        <v>24</v>
      </c>
      <c r="K169" s="32">
        <v>220</v>
      </c>
      <c r="L169" s="33">
        <v>280</v>
      </c>
      <c r="M169" s="24"/>
      <c r="N169" s="20"/>
      <c r="AA169" s="20" t="s">
        <v>232</v>
      </c>
      <c r="AB169" t="s">
        <v>708</v>
      </c>
    </row>
    <row r="170" spans="1:28" s="6" customFormat="1" ht="12" customHeight="1" x14ac:dyDescent="0.25">
      <c r="A170" s="13">
        <v>168</v>
      </c>
      <c r="B170" s="13">
        <v>2012</v>
      </c>
      <c r="C170" s="10" t="s">
        <v>66</v>
      </c>
      <c r="D170" s="13" t="s">
        <v>35</v>
      </c>
      <c r="E170" s="36" t="str">
        <f t="shared" si="2"/>
        <v>Bernard Defaix, Chablis Premier Cru, Cote de Lechet - In Bond</v>
      </c>
      <c r="F170" s="20" t="s">
        <v>364</v>
      </c>
      <c r="G170" s="13" t="s">
        <v>18</v>
      </c>
      <c r="H170" s="13">
        <v>12</v>
      </c>
      <c r="I170" s="13" t="s">
        <v>25</v>
      </c>
      <c r="J170" s="16" t="s">
        <v>24</v>
      </c>
      <c r="K170" s="32">
        <v>220</v>
      </c>
      <c r="L170" s="33">
        <v>280</v>
      </c>
      <c r="M170" s="24"/>
      <c r="N170" s="20"/>
      <c r="AA170" s="20" t="s">
        <v>232</v>
      </c>
      <c r="AB170" t="s">
        <v>709</v>
      </c>
    </row>
    <row r="171" spans="1:28" s="6" customFormat="1" ht="12" customHeight="1" x14ac:dyDescent="0.25">
      <c r="A171" s="13">
        <v>169</v>
      </c>
      <c r="B171" s="13">
        <v>2012</v>
      </c>
      <c r="C171" s="10" t="s">
        <v>66</v>
      </c>
      <c r="D171" s="13" t="s">
        <v>35</v>
      </c>
      <c r="E171" s="36" t="str">
        <f t="shared" si="2"/>
        <v>Arnaud Tessier, Meursault Premier Cru, Charmes Dessus - In Bond</v>
      </c>
      <c r="F171" s="20" t="s">
        <v>365</v>
      </c>
      <c r="G171" s="13" t="s">
        <v>18</v>
      </c>
      <c r="H171" s="13">
        <v>6</v>
      </c>
      <c r="I171" s="13" t="s">
        <v>25</v>
      </c>
      <c r="J171" s="16" t="s">
        <v>24</v>
      </c>
      <c r="K171" s="32">
        <v>180</v>
      </c>
      <c r="L171" s="33">
        <v>250</v>
      </c>
      <c r="M171" s="24"/>
      <c r="N171" s="20"/>
      <c r="AA171" s="20" t="s">
        <v>233</v>
      </c>
      <c r="AB171" t="s">
        <v>710</v>
      </c>
    </row>
    <row r="172" spans="1:28" s="6" customFormat="1" ht="12" customHeight="1" x14ac:dyDescent="0.25">
      <c r="A172" s="13">
        <v>170</v>
      </c>
      <c r="B172" s="13">
        <v>2012</v>
      </c>
      <c r="C172" s="10" t="s">
        <v>66</v>
      </c>
      <c r="D172" s="13" t="s">
        <v>35</v>
      </c>
      <c r="E172" s="36" t="str">
        <f t="shared" si="2"/>
        <v>Ballot Millot, Meursault Premier Cru, Genevrieres - In Bond</v>
      </c>
      <c r="F172" s="20" t="s">
        <v>90</v>
      </c>
      <c r="G172" s="13" t="s">
        <v>18</v>
      </c>
      <c r="H172" s="13">
        <v>6</v>
      </c>
      <c r="I172" s="13" t="s">
        <v>25</v>
      </c>
      <c r="J172" s="16" t="s">
        <v>24</v>
      </c>
      <c r="K172" s="32">
        <v>600</v>
      </c>
      <c r="L172" s="33">
        <v>800</v>
      </c>
      <c r="M172" s="24"/>
      <c r="N172" s="20"/>
      <c r="AA172" s="20" t="s">
        <v>234</v>
      </c>
      <c r="AB172" t="s">
        <v>711</v>
      </c>
    </row>
    <row r="173" spans="1:28" s="6" customFormat="1" ht="12" customHeight="1" x14ac:dyDescent="0.25">
      <c r="A173" s="13">
        <v>171</v>
      </c>
      <c r="B173" s="13">
        <v>2012</v>
      </c>
      <c r="C173" s="10" t="s">
        <v>66</v>
      </c>
      <c r="D173" s="13" t="s">
        <v>35</v>
      </c>
      <c r="E173" s="36" t="str">
        <f t="shared" si="2"/>
        <v>Pernot Belicard, Meursault Premier Cru, Perrieres Blanc - In Bond</v>
      </c>
      <c r="F173" s="20" t="s">
        <v>366</v>
      </c>
      <c r="G173" s="13" t="s">
        <v>18</v>
      </c>
      <c r="H173" s="13">
        <v>6</v>
      </c>
      <c r="I173" s="13" t="s">
        <v>25</v>
      </c>
      <c r="J173" s="16" t="s">
        <v>24</v>
      </c>
      <c r="K173" s="32">
        <v>180</v>
      </c>
      <c r="L173" s="33">
        <v>250</v>
      </c>
      <c r="M173" s="24"/>
      <c r="N173" s="20"/>
      <c r="AA173" s="20" t="s">
        <v>235</v>
      </c>
      <c r="AB173" t="s">
        <v>712</v>
      </c>
    </row>
    <row r="174" spans="1:28" s="6" customFormat="1" ht="12" customHeight="1" x14ac:dyDescent="0.25">
      <c r="A174" s="13">
        <v>172</v>
      </c>
      <c r="B174" s="13">
        <v>2012</v>
      </c>
      <c r="C174" s="10" t="s">
        <v>66</v>
      </c>
      <c r="D174" s="13" t="s">
        <v>35</v>
      </c>
      <c r="E174" s="36" t="str">
        <f t="shared" si="2"/>
        <v>Philippe Colin, Chassagne-Montrachet, Blanc - In Bond</v>
      </c>
      <c r="F174" s="20" t="s">
        <v>367</v>
      </c>
      <c r="G174" s="13" t="s">
        <v>18</v>
      </c>
      <c r="H174" s="13">
        <v>12</v>
      </c>
      <c r="I174" s="13" t="s">
        <v>25</v>
      </c>
      <c r="J174" s="16" t="s">
        <v>24</v>
      </c>
      <c r="K174" s="32">
        <v>240</v>
      </c>
      <c r="L174" s="33">
        <v>340</v>
      </c>
      <c r="M174" s="24"/>
      <c r="N174" s="20"/>
      <c r="AA174" s="20" t="s">
        <v>236</v>
      </c>
      <c r="AB174" t="s">
        <v>713</v>
      </c>
    </row>
    <row r="175" spans="1:28" s="6" customFormat="1" ht="12" customHeight="1" x14ac:dyDescent="0.25">
      <c r="A175" s="13">
        <v>173</v>
      </c>
      <c r="B175" s="13">
        <v>2013</v>
      </c>
      <c r="C175" s="10" t="s">
        <v>66</v>
      </c>
      <c r="D175" s="13" t="s">
        <v>35</v>
      </c>
      <c r="E175" s="36" t="str">
        <f t="shared" si="2"/>
        <v>Domaine Roulot, Meursault Premier Cru, Les Boucheres</v>
      </c>
      <c r="F175" s="20" t="s">
        <v>97</v>
      </c>
      <c r="G175" s="13" t="s">
        <v>18</v>
      </c>
      <c r="H175" s="13">
        <v>3</v>
      </c>
      <c r="I175" s="13" t="s">
        <v>25</v>
      </c>
      <c r="J175" s="16" t="s">
        <v>20</v>
      </c>
      <c r="K175" s="32">
        <v>900</v>
      </c>
      <c r="L175" s="33">
        <v>1300</v>
      </c>
      <c r="M175" s="24"/>
      <c r="N175" s="20"/>
      <c r="AA175" s="20" t="s">
        <v>96</v>
      </c>
      <c r="AB175" t="s">
        <v>714</v>
      </c>
    </row>
    <row r="176" spans="1:28" s="6" customFormat="1" ht="12" customHeight="1" x14ac:dyDescent="0.25">
      <c r="A176" s="13">
        <v>174</v>
      </c>
      <c r="B176" s="13">
        <v>2015</v>
      </c>
      <c r="C176" s="10" t="s">
        <v>66</v>
      </c>
      <c r="D176" s="13" t="s">
        <v>35</v>
      </c>
      <c r="E176" s="36" t="str">
        <f t="shared" si="2"/>
        <v>Domaine William Fevre, Chablis Grand Cru, Les Clos</v>
      </c>
      <c r="F176" s="20" t="s">
        <v>368</v>
      </c>
      <c r="G176" s="13" t="s">
        <v>18</v>
      </c>
      <c r="H176" s="13">
        <v>6</v>
      </c>
      <c r="I176" s="13" t="s">
        <v>21</v>
      </c>
      <c r="J176" s="16" t="s">
        <v>20</v>
      </c>
      <c r="K176" s="32">
        <v>380</v>
      </c>
      <c r="L176" s="33">
        <v>460</v>
      </c>
      <c r="M176" s="24"/>
      <c r="N176" s="20" t="s">
        <v>527</v>
      </c>
      <c r="AA176" s="20" t="s">
        <v>237</v>
      </c>
      <c r="AB176" t="s">
        <v>715</v>
      </c>
    </row>
    <row r="177" spans="1:28" s="6" customFormat="1" ht="12" customHeight="1" x14ac:dyDescent="0.25">
      <c r="A177" s="13">
        <v>175</v>
      </c>
      <c r="B177" s="13">
        <v>2016</v>
      </c>
      <c r="C177" s="10" t="s">
        <v>66</v>
      </c>
      <c r="D177" s="13" t="s">
        <v>35</v>
      </c>
      <c r="E177" s="36" t="str">
        <f t="shared" si="2"/>
        <v>Domaine William Fevre, Chablis Grand Cru, Les Clos</v>
      </c>
      <c r="F177" s="20" t="s">
        <v>368</v>
      </c>
      <c r="G177" s="13" t="s">
        <v>18</v>
      </c>
      <c r="H177" s="13">
        <v>6</v>
      </c>
      <c r="I177" s="13" t="s">
        <v>21</v>
      </c>
      <c r="J177" s="16" t="s">
        <v>20</v>
      </c>
      <c r="K177" s="32">
        <v>380</v>
      </c>
      <c r="L177" s="33">
        <v>460</v>
      </c>
      <c r="M177" s="24"/>
      <c r="N177" s="20" t="s">
        <v>527</v>
      </c>
      <c r="AA177" s="20" t="s">
        <v>237</v>
      </c>
      <c r="AB177" t="s">
        <v>716</v>
      </c>
    </row>
    <row r="178" spans="1:28" s="6" customFormat="1" ht="12" customHeight="1" x14ac:dyDescent="0.25">
      <c r="A178" s="13">
        <v>176</v>
      </c>
      <c r="B178" s="13">
        <v>2016</v>
      </c>
      <c r="C178" s="10" t="s">
        <v>66</v>
      </c>
      <c r="D178" s="13" t="s">
        <v>35</v>
      </c>
      <c r="E178" s="36" t="str">
        <f t="shared" si="2"/>
        <v>Pierre-Yves Colin-Morey, Rully, Les Cailloux</v>
      </c>
      <c r="F178" s="20" t="s">
        <v>369</v>
      </c>
      <c r="G178" s="13" t="s">
        <v>18</v>
      </c>
      <c r="H178" s="13">
        <v>1</v>
      </c>
      <c r="I178" s="13" t="s">
        <v>19</v>
      </c>
      <c r="J178" s="16" t="s">
        <v>20</v>
      </c>
      <c r="K178" s="32">
        <v>60</v>
      </c>
      <c r="L178" s="33">
        <v>90</v>
      </c>
      <c r="M178" s="24"/>
      <c r="N178" s="20" t="s">
        <v>538</v>
      </c>
      <c r="AA178" s="20" t="s">
        <v>238</v>
      </c>
      <c r="AB178" t="s">
        <v>717</v>
      </c>
    </row>
    <row r="179" spans="1:28" s="6" customFormat="1" ht="12" customHeight="1" x14ac:dyDescent="0.25">
      <c r="A179" s="13">
        <v>177</v>
      </c>
      <c r="B179" s="13">
        <v>2018</v>
      </c>
      <c r="C179" s="10" t="s">
        <v>66</v>
      </c>
      <c r="D179" s="13" t="s">
        <v>35</v>
      </c>
      <c r="E179" s="36" t="str">
        <f t="shared" si="2"/>
        <v>Chateau de Meursault, Meursault Premier Cru, Charmes Dessus</v>
      </c>
      <c r="F179" s="20" t="s">
        <v>87</v>
      </c>
      <c r="G179" s="13" t="s">
        <v>18</v>
      </c>
      <c r="H179" s="13">
        <v>6</v>
      </c>
      <c r="I179" s="13" t="s">
        <v>21</v>
      </c>
      <c r="J179" s="16" t="s">
        <v>20</v>
      </c>
      <c r="K179" s="32">
        <v>300</v>
      </c>
      <c r="L179" s="33">
        <v>380</v>
      </c>
      <c r="M179" s="24"/>
      <c r="N179" s="20" t="s">
        <v>527</v>
      </c>
      <c r="AA179" s="20" t="s">
        <v>239</v>
      </c>
      <c r="AB179" t="s">
        <v>718</v>
      </c>
    </row>
    <row r="180" spans="1:28" s="6" customFormat="1" ht="12" customHeight="1" x14ac:dyDescent="0.25">
      <c r="A180" s="13">
        <v>178</v>
      </c>
      <c r="B180" s="13">
        <v>2018</v>
      </c>
      <c r="C180" s="10" t="s">
        <v>66</v>
      </c>
      <c r="D180" s="13" t="s">
        <v>35</v>
      </c>
      <c r="E180" s="36" t="str">
        <f t="shared" si="2"/>
        <v>Domaine du Duc de Magenta (Louis Jadot), Puligny-Montrachet Premier Cru, Clos de la Garenne</v>
      </c>
      <c r="F180" s="20" t="s">
        <v>370</v>
      </c>
      <c r="G180" s="13" t="s">
        <v>18</v>
      </c>
      <c r="H180" s="13">
        <v>6</v>
      </c>
      <c r="I180" s="13" t="s">
        <v>21</v>
      </c>
      <c r="J180" s="16" t="s">
        <v>20</v>
      </c>
      <c r="K180" s="32">
        <v>240</v>
      </c>
      <c r="L180" s="33">
        <v>280</v>
      </c>
      <c r="M180" s="24"/>
      <c r="N180" s="20" t="s">
        <v>527</v>
      </c>
      <c r="AA180" s="20" t="s">
        <v>240</v>
      </c>
      <c r="AB180" t="s">
        <v>719</v>
      </c>
    </row>
    <row r="181" spans="1:28" s="6" customFormat="1" ht="12" customHeight="1" x14ac:dyDescent="0.25">
      <c r="A181" s="13">
        <v>179</v>
      </c>
      <c r="B181" s="13">
        <v>2019</v>
      </c>
      <c r="C181" s="10" t="s">
        <v>66</v>
      </c>
      <c r="D181" s="13" t="s">
        <v>35</v>
      </c>
      <c r="E181" s="36" t="str">
        <f t="shared" si="2"/>
        <v>Pierre-Yves Colin-Morey, Meursault Premier Cru, Charmes</v>
      </c>
      <c r="F181" s="20" t="s">
        <v>369</v>
      </c>
      <c r="G181" s="13" t="s">
        <v>18</v>
      </c>
      <c r="H181" s="13">
        <v>1</v>
      </c>
      <c r="I181" s="13" t="s">
        <v>19</v>
      </c>
      <c r="J181" s="16" t="s">
        <v>20</v>
      </c>
      <c r="K181" s="32">
        <v>130</v>
      </c>
      <c r="L181" s="33">
        <v>180</v>
      </c>
      <c r="M181" s="24"/>
      <c r="N181" s="20" t="s">
        <v>538</v>
      </c>
      <c r="AA181" s="20" t="s">
        <v>241</v>
      </c>
      <c r="AB181" t="s">
        <v>720</v>
      </c>
    </row>
    <row r="182" spans="1:28" s="6" customFormat="1" ht="12" customHeight="1" x14ac:dyDescent="0.25">
      <c r="A182" s="13">
        <v>180</v>
      </c>
      <c r="B182" s="13">
        <v>2019</v>
      </c>
      <c r="C182" s="10" t="s">
        <v>66</v>
      </c>
      <c r="D182" s="13" t="s">
        <v>35</v>
      </c>
      <c r="E182" s="36" t="str">
        <f t="shared" si="2"/>
        <v>Henri Prudhon &amp; Fils, Saint-Aubin Premier Cru, Les Murgers des Dents de Chien</v>
      </c>
      <c r="F182" s="20" t="s">
        <v>371</v>
      </c>
      <c r="G182" s="13" t="s">
        <v>18</v>
      </c>
      <c r="H182" s="13">
        <v>6</v>
      </c>
      <c r="I182" s="13" t="s">
        <v>21</v>
      </c>
      <c r="J182" s="16" t="s">
        <v>20</v>
      </c>
      <c r="K182" s="32">
        <v>130</v>
      </c>
      <c r="L182" s="33">
        <v>160</v>
      </c>
      <c r="M182" s="24"/>
      <c r="N182" s="20" t="s">
        <v>527</v>
      </c>
      <c r="AA182" s="20" t="s">
        <v>242</v>
      </c>
      <c r="AB182" t="s">
        <v>721</v>
      </c>
    </row>
    <row r="183" spans="1:28" s="6" customFormat="1" ht="12" customHeight="1" x14ac:dyDescent="0.25">
      <c r="A183" s="13">
        <v>181</v>
      </c>
      <c r="B183" s="13">
        <v>2019</v>
      </c>
      <c r="C183" s="10" t="s">
        <v>66</v>
      </c>
      <c r="D183" s="13" t="s">
        <v>35</v>
      </c>
      <c r="E183" s="36" t="str">
        <f t="shared" si="2"/>
        <v>Pierre-Yves Colin-Morey, Puligny-Montrachet Premier Cru, Les Folatieres</v>
      </c>
      <c r="F183" s="20" t="s">
        <v>369</v>
      </c>
      <c r="G183" s="13" t="s">
        <v>18</v>
      </c>
      <c r="H183" s="13">
        <v>1</v>
      </c>
      <c r="I183" s="13" t="s">
        <v>19</v>
      </c>
      <c r="J183" s="16" t="s">
        <v>20</v>
      </c>
      <c r="K183" s="32">
        <v>130</v>
      </c>
      <c r="L183" s="33">
        <v>180</v>
      </c>
      <c r="M183" s="24"/>
      <c r="N183" s="20" t="s">
        <v>538</v>
      </c>
      <c r="AA183" s="20" t="s">
        <v>243</v>
      </c>
      <c r="AB183" t="s">
        <v>722</v>
      </c>
    </row>
    <row r="184" spans="1:28" s="6" customFormat="1" ht="12" customHeight="1" x14ac:dyDescent="0.25">
      <c r="A184" s="13">
        <v>182</v>
      </c>
      <c r="B184" s="13">
        <v>2019</v>
      </c>
      <c r="C184" s="10" t="s">
        <v>66</v>
      </c>
      <c r="D184" s="13" t="s">
        <v>35</v>
      </c>
      <c r="E184" s="36" t="str">
        <f t="shared" si="2"/>
        <v>Pierre-Yves Colin-Morey, Chassagne-Montrachet Premier Cru, Abbaye de Morgeot</v>
      </c>
      <c r="F184" s="20" t="s">
        <v>369</v>
      </c>
      <c r="G184" s="13" t="s">
        <v>18</v>
      </c>
      <c r="H184" s="13">
        <v>4</v>
      </c>
      <c r="I184" s="13" t="s">
        <v>19</v>
      </c>
      <c r="J184" s="16" t="s">
        <v>20</v>
      </c>
      <c r="K184" s="32">
        <v>120</v>
      </c>
      <c r="L184" s="33">
        <v>160</v>
      </c>
      <c r="M184" s="24"/>
      <c r="N184" s="20" t="s">
        <v>538</v>
      </c>
      <c r="AA184" s="20" t="s">
        <v>244</v>
      </c>
      <c r="AB184" t="s">
        <v>723</v>
      </c>
    </row>
    <row r="185" spans="1:28" s="6" customFormat="1" ht="12" customHeight="1" x14ac:dyDescent="0.25">
      <c r="A185" s="13">
        <v>183</v>
      </c>
      <c r="B185" s="13">
        <v>2019</v>
      </c>
      <c r="C185" s="10" t="s">
        <v>66</v>
      </c>
      <c r="D185" s="13" t="s">
        <v>35</v>
      </c>
      <c r="E185" s="36" t="str">
        <f t="shared" si="2"/>
        <v>Domaine Coche Bizouard, Meursault, En l'Ormeau</v>
      </c>
      <c r="F185" s="20" t="s">
        <v>372</v>
      </c>
      <c r="G185" s="13" t="s">
        <v>18</v>
      </c>
      <c r="H185" s="13">
        <v>6</v>
      </c>
      <c r="I185" s="13" t="s">
        <v>21</v>
      </c>
      <c r="J185" s="16" t="s">
        <v>20</v>
      </c>
      <c r="K185" s="32">
        <v>180</v>
      </c>
      <c r="L185" s="33">
        <v>220</v>
      </c>
      <c r="M185" s="24"/>
      <c r="N185" s="20" t="s">
        <v>527</v>
      </c>
      <c r="AA185" s="20" t="s">
        <v>245</v>
      </c>
      <c r="AB185" t="s">
        <v>724</v>
      </c>
    </row>
    <row r="186" spans="1:28" s="6" customFormat="1" ht="12" customHeight="1" x14ac:dyDescent="0.25">
      <c r="A186" s="13">
        <v>184</v>
      </c>
      <c r="B186" s="13">
        <v>2019</v>
      </c>
      <c r="C186" s="10" t="s">
        <v>66</v>
      </c>
      <c r="D186" s="13" t="s">
        <v>35</v>
      </c>
      <c r="E186" s="36" t="str">
        <f t="shared" si="2"/>
        <v>Agnes Paquet, Saint-Aubin, Les Perrieres - In Bond</v>
      </c>
      <c r="F186" s="20" t="s">
        <v>373</v>
      </c>
      <c r="G186" s="13" t="s">
        <v>18</v>
      </c>
      <c r="H186" s="13">
        <v>12</v>
      </c>
      <c r="I186" s="13" t="s">
        <v>25</v>
      </c>
      <c r="J186" s="16" t="s">
        <v>24</v>
      </c>
      <c r="K186" s="32">
        <v>160</v>
      </c>
      <c r="L186" s="33">
        <v>220</v>
      </c>
      <c r="M186" s="24"/>
      <c r="N186" s="20"/>
      <c r="AA186" s="20" t="s">
        <v>246</v>
      </c>
      <c r="AB186" t="s">
        <v>725</v>
      </c>
    </row>
    <row r="187" spans="1:28" s="6" customFormat="1" ht="12" customHeight="1" x14ac:dyDescent="0.25">
      <c r="A187" s="13">
        <v>185</v>
      </c>
      <c r="B187" s="13">
        <v>2019</v>
      </c>
      <c r="C187" s="10" t="s">
        <v>66</v>
      </c>
      <c r="D187" s="13" t="s">
        <v>35</v>
      </c>
      <c r="E187" s="36" t="str">
        <f t="shared" si="2"/>
        <v>Rontets, Pouilly-Fuisse, Birbettes</v>
      </c>
      <c r="F187" s="20" t="s">
        <v>374</v>
      </c>
      <c r="G187" s="13" t="s">
        <v>18</v>
      </c>
      <c r="H187" s="13">
        <v>6</v>
      </c>
      <c r="I187" s="13" t="s">
        <v>21</v>
      </c>
      <c r="J187" s="16" t="s">
        <v>20</v>
      </c>
      <c r="K187" s="32">
        <v>140</v>
      </c>
      <c r="L187" s="33">
        <v>170</v>
      </c>
      <c r="M187" s="24"/>
      <c r="N187" s="20" t="s">
        <v>527</v>
      </c>
      <c r="AA187" s="20" t="s">
        <v>247</v>
      </c>
      <c r="AB187" t="s">
        <v>726</v>
      </c>
    </row>
    <row r="188" spans="1:28" s="6" customFormat="1" ht="12" customHeight="1" x14ac:dyDescent="0.25">
      <c r="A188" s="13">
        <v>186</v>
      </c>
      <c r="B188" s="13">
        <v>2020</v>
      </c>
      <c r="C188" s="10" t="s">
        <v>66</v>
      </c>
      <c r="D188" s="13" t="s">
        <v>35</v>
      </c>
      <c r="E188" s="36" t="str">
        <f t="shared" si="2"/>
        <v>Daniel Dampt &amp; Fils, Chablis Premier Cru, Cote de Lechet - In Bond</v>
      </c>
      <c r="F188" s="20" t="s">
        <v>375</v>
      </c>
      <c r="G188" s="13" t="s">
        <v>18</v>
      </c>
      <c r="H188" s="13">
        <v>12</v>
      </c>
      <c r="I188" s="13" t="s">
        <v>25</v>
      </c>
      <c r="J188" s="16" t="s">
        <v>24</v>
      </c>
      <c r="K188" s="32">
        <v>180</v>
      </c>
      <c r="L188" s="33">
        <v>240</v>
      </c>
      <c r="M188" s="24"/>
      <c r="N188" s="20"/>
      <c r="AA188" s="20" t="s">
        <v>248</v>
      </c>
      <c r="AB188" t="s">
        <v>727</v>
      </c>
    </row>
    <row r="189" spans="1:28" s="6" customFormat="1" ht="12" customHeight="1" x14ac:dyDescent="0.25">
      <c r="A189" s="13">
        <v>187</v>
      </c>
      <c r="B189" s="13">
        <v>2020</v>
      </c>
      <c r="C189" s="10" t="s">
        <v>66</v>
      </c>
      <c r="D189" s="13" t="s">
        <v>35</v>
      </c>
      <c r="E189" s="36" t="str">
        <f t="shared" si="2"/>
        <v>Domaine Jean Baptiste Boudier, Pernand-Vergelesses Premier Cru, Sous Fretille - In Bond</v>
      </c>
      <c r="F189" s="20" t="s">
        <v>376</v>
      </c>
      <c r="G189" s="13" t="s">
        <v>18</v>
      </c>
      <c r="H189" s="13">
        <v>12</v>
      </c>
      <c r="I189" s="13" t="s">
        <v>25</v>
      </c>
      <c r="J189" s="16" t="s">
        <v>24</v>
      </c>
      <c r="K189" s="32">
        <v>180</v>
      </c>
      <c r="L189" s="33">
        <v>260</v>
      </c>
      <c r="M189" s="24"/>
      <c r="N189" s="20"/>
      <c r="AA189" s="20" t="s">
        <v>249</v>
      </c>
      <c r="AB189" t="s">
        <v>728</v>
      </c>
    </row>
    <row r="190" spans="1:28" s="6" customFormat="1" ht="12" customHeight="1" x14ac:dyDescent="0.25">
      <c r="A190" s="13">
        <v>188</v>
      </c>
      <c r="B190" s="13">
        <v>2020</v>
      </c>
      <c r="C190" s="10" t="s">
        <v>66</v>
      </c>
      <c r="D190" s="13" t="s">
        <v>35</v>
      </c>
      <c r="E190" s="36" t="str">
        <f t="shared" si="2"/>
        <v>Seguin Manuel, Beaune Premier Cru, Clos des Mouches - In Bond</v>
      </c>
      <c r="F190" s="20" t="s">
        <v>377</v>
      </c>
      <c r="G190" s="13" t="s">
        <v>18</v>
      </c>
      <c r="H190" s="13">
        <v>6</v>
      </c>
      <c r="I190" s="13" t="s">
        <v>25</v>
      </c>
      <c r="J190" s="16" t="s">
        <v>24</v>
      </c>
      <c r="K190" s="32">
        <v>160</v>
      </c>
      <c r="L190" s="33">
        <v>240</v>
      </c>
      <c r="M190" s="24"/>
      <c r="N190" s="20"/>
      <c r="AA190" s="20" t="s">
        <v>250</v>
      </c>
      <c r="AB190" t="s">
        <v>729</v>
      </c>
    </row>
    <row r="191" spans="1:28" s="6" customFormat="1" ht="12" customHeight="1" x14ac:dyDescent="0.25">
      <c r="A191" s="13">
        <v>189</v>
      </c>
      <c r="B191" s="13">
        <v>2020</v>
      </c>
      <c r="C191" s="10" t="s">
        <v>66</v>
      </c>
      <c r="D191" s="13" t="s">
        <v>35</v>
      </c>
      <c r="E191" s="36" t="str">
        <f t="shared" si="2"/>
        <v>Vaudoisey-Creusefond, Meursault</v>
      </c>
      <c r="F191" s="20" t="s">
        <v>378</v>
      </c>
      <c r="G191" s="13" t="s">
        <v>18</v>
      </c>
      <c r="H191" s="13">
        <v>6</v>
      </c>
      <c r="I191" s="13" t="s">
        <v>25</v>
      </c>
      <c r="J191" s="16" t="s">
        <v>20</v>
      </c>
      <c r="K191" s="32">
        <v>120</v>
      </c>
      <c r="L191" s="33">
        <v>170</v>
      </c>
      <c r="M191" s="24"/>
      <c r="N191" s="20" t="s">
        <v>537</v>
      </c>
      <c r="AA191" s="20" t="s">
        <v>251</v>
      </c>
      <c r="AB191" t="s">
        <v>730</v>
      </c>
    </row>
    <row r="192" spans="1:28" s="6" customFormat="1" ht="12" customHeight="1" x14ac:dyDescent="0.25">
      <c r="A192" s="13">
        <v>190</v>
      </c>
      <c r="B192" s="13">
        <v>2020</v>
      </c>
      <c r="C192" s="10" t="s">
        <v>66</v>
      </c>
      <c r="D192" s="13" t="s">
        <v>35</v>
      </c>
      <c r="E192" s="36" t="str">
        <f t="shared" si="2"/>
        <v>Vaudoisey-Creusefond, Meursault</v>
      </c>
      <c r="F192" s="20" t="s">
        <v>378</v>
      </c>
      <c r="G192" s="13" t="s">
        <v>18</v>
      </c>
      <c r="H192" s="13">
        <v>12</v>
      </c>
      <c r="I192" s="13" t="s">
        <v>25</v>
      </c>
      <c r="J192" s="16" t="s">
        <v>20</v>
      </c>
      <c r="K192" s="32">
        <v>240</v>
      </c>
      <c r="L192" s="33">
        <v>320</v>
      </c>
      <c r="M192" s="24"/>
      <c r="N192" s="20" t="s">
        <v>537</v>
      </c>
      <c r="AA192" s="20" t="s">
        <v>251</v>
      </c>
      <c r="AB192" t="s">
        <v>731</v>
      </c>
    </row>
    <row r="193" spans="1:28" s="6" customFormat="1" ht="12" customHeight="1" x14ac:dyDescent="0.25">
      <c r="A193" s="13">
        <v>191</v>
      </c>
      <c r="B193" s="13">
        <v>2020</v>
      </c>
      <c r="C193" s="10" t="s">
        <v>66</v>
      </c>
      <c r="D193" s="13" t="s">
        <v>35</v>
      </c>
      <c r="E193" s="36" t="str">
        <f t="shared" si="2"/>
        <v>Vaudoisey-Creusefond, Meursault</v>
      </c>
      <c r="F193" s="20" t="s">
        <v>378</v>
      </c>
      <c r="G193" s="13" t="s">
        <v>18</v>
      </c>
      <c r="H193" s="13">
        <v>12</v>
      </c>
      <c r="I193" s="13" t="s">
        <v>25</v>
      </c>
      <c r="J193" s="16" t="s">
        <v>20</v>
      </c>
      <c r="K193" s="32">
        <v>240</v>
      </c>
      <c r="L193" s="33">
        <v>320</v>
      </c>
      <c r="M193" s="24"/>
      <c r="N193" s="20" t="s">
        <v>537</v>
      </c>
      <c r="AA193" s="20" t="s">
        <v>251</v>
      </c>
      <c r="AB193" t="s">
        <v>732</v>
      </c>
    </row>
    <row r="194" spans="1:28" s="6" customFormat="1" ht="12" customHeight="1" x14ac:dyDescent="0.25">
      <c r="A194" s="13">
        <v>192</v>
      </c>
      <c r="B194" s="13">
        <v>2012</v>
      </c>
      <c r="C194" s="10" t="s">
        <v>429</v>
      </c>
      <c r="D194" s="13" t="s">
        <v>17</v>
      </c>
      <c r="E194" s="36" t="str">
        <f t="shared" si="2"/>
        <v>Alphonse Mellot, Sancerre, Grands Champs Rouge (Magnums) - In Bond</v>
      </c>
      <c r="F194" s="20" t="s">
        <v>379</v>
      </c>
      <c r="G194" s="13" t="s">
        <v>23</v>
      </c>
      <c r="H194" s="13">
        <v>6</v>
      </c>
      <c r="I194" s="13" t="s">
        <v>25</v>
      </c>
      <c r="J194" s="16" t="s">
        <v>24</v>
      </c>
      <c r="K194" s="32">
        <v>300</v>
      </c>
      <c r="L194" s="33">
        <v>400</v>
      </c>
      <c r="M194" s="24"/>
      <c r="N194" s="20"/>
      <c r="AA194" s="20" t="s">
        <v>252</v>
      </c>
      <c r="AB194" t="s">
        <v>733</v>
      </c>
    </row>
    <row r="195" spans="1:28" s="6" customFormat="1" ht="12" customHeight="1" x14ac:dyDescent="0.25">
      <c r="A195" s="13">
        <v>193</v>
      </c>
      <c r="B195" s="13">
        <v>2012</v>
      </c>
      <c r="C195" s="10" t="s">
        <v>429</v>
      </c>
      <c r="D195" s="13" t="s">
        <v>17</v>
      </c>
      <c r="E195" s="36" t="str">
        <f t="shared" si="2"/>
        <v>Alphonse Mellot, Sancerre, Generation Xix Rouge (Magnums) - In Bond</v>
      </c>
      <c r="F195" s="20" t="s">
        <v>379</v>
      </c>
      <c r="G195" s="13" t="s">
        <v>23</v>
      </c>
      <c r="H195" s="13">
        <v>6</v>
      </c>
      <c r="I195" s="13" t="s">
        <v>25</v>
      </c>
      <c r="J195" s="16" t="s">
        <v>24</v>
      </c>
      <c r="K195" s="32">
        <v>300</v>
      </c>
      <c r="L195" s="33">
        <v>400</v>
      </c>
      <c r="M195" s="24"/>
      <c r="N195" s="20"/>
      <c r="AA195" s="20" t="s">
        <v>253</v>
      </c>
      <c r="AB195" t="s">
        <v>734</v>
      </c>
    </row>
    <row r="196" spans="1:28" s="6" customFormat="1" ht="12" customHeight="1" x14ac:dyDescent="0.25">
      <c r="A196" s="13">
        <v>194</v>
      </c>
      <c r="B196" s="13">
        <v>2018</v>
      </c>
      <c r="C196" s="10" t="s">
        <v>429</v>
      </c>
      <c r="D196" s="13" t="s">
        <v>17</v>
      </c>
      <c r="E196" s="36" t="str">
        <f t="shared" si="2"/>
        <v>Claude Riffault, Sancerre, Noue Rouge - In Bond</v>
      </c>
      <c r="F196" s="20" t="s">
        <v>380</v>
      </c>
      <c r="G196" s="13" t="s">
        <v>18</v>
      </c>
      <c r="H196" s="13">
        <v>12</v>
      </c>
      <c r="I196" s="13" t="s">
        <v>25</v>
      </c>
      <c r="J196" s="16" t="s">
        <v>24</v>
      </c>
      <c r="K196" s="32">
        <v>150</v>
      </c>
      <c r="L196" s="33">
        <v>200</v>
      </c>
      <c r="M196" s="24"/>
      <c r="N196" s="20"/>
      <c r="AA196" s="20" t="s">
        <v>254</v>
      </c>
      <c r="AB196" t="s">
        <v>735</v>
      </c>
    </row>
    <row r="197" spans="1:28" s="6" customFormat="1" ht="12" customHeight="1" x14ac:dyDescent="0.25">
      <c r="A197" s="13">
        <v>195</v>
      </c>
      <c r="B197" s="13">
        <v>2019</v>
      </c>
      <c r="C197" s="10" t="s">
        <v>429</v>
      </c>
      <c r="D197" s="13" t="s">
        <v>35</v>
      </c>
      <c r="E197" s="36" t="str">
        <f t="shared" si="2"/>
        <v>Francois Chidaine, Vouvray, Clos Baudoin - In Bond</v>
      </c>
      <c r="F197" s="20" t="s">
        <v>381</v>
      </c>
      <c r="G197" s="13" t="s">
        <v>18</v>
      </c>
      <c r="H197" s="13">
        <v>6</v>
      </c>
      <c r="I197" s="13" t="s">
        <v>25</v>
      </c>
      <c r="J197" s="16" t="s">
        <v>24</v>
      </c>
      <c r="K197" s="32">
        <v>120</v>
      </c>
      <c r="L197" s="33">
        <v>160</v>
      </c>
      <c r="M197" s="24"/>
      <c r="N197" s="20"/>
      <c r="AA197" s="20" t="s">
        <v>255</v>
      </c>
      <c r="AB197" t="s">
        <v>736</v>
      </c>
    </row>
    <row r="198" spans="1:28" ht="12" customHeight="1" x14ac:dyDescent="0.25">
      <c r="A198" s="13">
        <v>196</v>
      </c>
      <c r="B198" s="13">
        <v>2019</v>
      </c>
      <c r="C198" s="10" t="s">
        <v>429</v>
      </c>
      <c r="D198" s="13" t="s">
        <v>35</v>
      </c>
      <c r="E198" s="36" t="str">
        <f t="shared" si="2"/>
        <v>Chateau de Bonnezeaux Frimas - In Bond</v>
      </c>
      <c r="F198" s="20" t="s">
        <v>382</v>
      </c>
      <c r="G198" s="13" t="s">
        <v>18</v>
      </c>
      <c r="H198" s="13">
        <v>12</v>
      </c>
      <c r="I198" s="13" t="s">
        <v>25</v>
      </c>
      <c r="J198" s="16" t="s">
        <v>24</v>
      </c>
      <c r="K198" s="32">
        <v>130</v>
      </c>
      <c r="L198" s="33">
        <v>170</v>
      </c>
      <c r="M198" s="26"/>
      <c r="N198" s="20"/>
      <c r="AA198" s="20" t="s">
        <v>98</v>
      </c>
      <c r="AB198" t="s">
        <v>737</v>
      </c>
    </row>
    <row r="199" spans="1:28" ht="12" customHeight="1" x14ac:dyDescent="0.25">
      <c r="A199" s="13">
        <v>197</v>
      </c>
      <c r="B199" s="13" t="s">
        <v>29</v>
      </c>
      <c r="C199" s="10" t="s">
        <v>429</v>
      </c>
      <c r="D199" s="13" t="s">
        <v>17</v>
      </c>
      <c r="E199" s="36" t="str">
        <f t="shared" si="2"/>
        <v>2006/2010 Mixed Lot from the Loire</v>
      </c>
      <c r="F199" s="20"/>
      <c r="G199" s="13" t="s">
        <v>18</v>
      </c>
      <c r="H199" s="13">
        <v>8</v>
      </c>
      <c r="I199" s="13" t="s">
        <v>19</v>
      </c>
      <c r="J199" s="16" t="s">
        <v>20</v>
      </c>
      <c r="K199" s="32">
        <v>80</v>
      </c>
      <c r="L199" s="33">
        <v>130</v>
      </c>
      <c r="M199" s="23" t="s">
        <v>494</v>
      </c>
      <c r="N199" s="20"/>
      <c r="AA199" s="20" t="s">
        <v>256</v>
      </c>
      <c r="AB199" t="s">
        <v>738</v>
      </c>
    </row>
    <row r="200" spans="1:28" s="6" customFormat="1" ht="12" customHeight="1" x14ac:dyDescent="0.25">
      <c r="A200" s="13">
        <v>198</v>
      </c>
      <c r="B200" s="13">
        <v>2000</v>
      </c>
      <c r="C200" s="10" t="s">
        <v>99</v>
      </c>
      <c r="D200" s="13" t="s">
        <v>17</v>
      </c>
      <c r="E200" s="36" t="str">
        <f t="shared" si="2"/>
        <v>Paul Jaboulet Aine, Hermitage, La Chapelle Rouge</v>
      </c>
      <c r="F200" s="20" t="s">
        <v>383</v>
      </c>
      <c r="G200" s="13" t="s">
        <v>18</v>
      </c>
      <c r="H200" s="13">
        <v>2</v>
      </c>
      <c r="I200" s="13" t="s">
        <v>19</v>
      </c>
      <c r="J200" s="16" t="s">
        <v>20</v>
      </c>
      <c r="K200" s="32">
        <v>80</v>
      </c>
      <c r="L200" s="33">
        <v>120</v>
      </c>
      <c r="M200" s="24" t="s">
        <v>495</v>
      </c>
      <c r="N200" s="20"/>
      <c r="AA200" s="20" t="s">
        <v>68</v>
      </c>
      <c r="AB200" t="s">
        <v>739</v>
      </c>
    </row>
    <row r="201" spans="1:28" ht="12" customHeight="1" x14ac:dyDescent="0.25">
      <c r="A201" s="13">
        <v>199</v>
      </c>
      <c r="B201" s="13">
        <v>2009</v>
      </c>
      <c r="C201" s="10" t="s">
        <v>99</v>
      </c>
      <c r="D201" s="13" t="s">
        <v>35</v>
      </c>
      <c r="E201" s="36" t="str">
        <f t="shared" ref="E201:E264" si="3">HYPERLINK(AB201,AA201)</f>
        <v>Maison Chapoutier, Hermitage, Ermitage Blanc L'oree - In Bond</v>
      </c>
      <c r="F201" s="20" t="s">
        <v>384</v>
      </c>
      <c r="G201" s="13" t="s">
        <v>18</v>
      </c>
      <c r="H201" s="13">
        <v>6</v>
      </c>
      <c r="I201" s="13" t="s">
        <v>21</v>
      </c>
      <c r="J201" s="16" t="s">
        <v>24</v>
      </c>
      <c r="K201" s="32">
        <v>750</v>
      </c>
      <c r="L201" s="33">
        <v>900</v>
      </c>
      <c r="M201" s="26" t="s">
        <v>493</v>
      </c>
      <c r="N201" s="20" t="s">
        <v>530</v>
      </c>
      <c r="AA201" s="20" t="s">
        <v>257</v>
      </c>
      <c r="AB201" t="s">
        <v>740</v>
      </c>
    </row>
    <row r="202" spans="1:28" ht="12" customHeight="1" x14ac:dyDescent="0.25">
      <c r="A202" s="13">
        <v>200</v>
      </c>
      <c r="B202" s="13">
        <v>2015</v>
      </c>
      <c r="C202" s="10" t="s">
        <v>99</v>
      </c>
      <c r="D202" s="13" t="s">
        <v>17</v>
      </c>
      <c r="E202" s="36" t="str">
        <f t="shared" si="3"/>
        <v>Bosquet des Papes, Chateauneuf-du-Pape, Chante le Merle Vieilles Vignes (Magnums) - In Bond</v>
      </c>
      <c r="F202" s="20" t="s">
        <v>385</v>
      </c>
      <c r="G202" s="13" t="s">
        <v>23</v>
      </c>
      <c r="H202" s="13">
        <v>6</v>
      </c>
      <c r="I202" s="13" t="s">
        <v>25</v>
      </c>
      <c r="J202" s="16" t="s">
        <v>24</v>
      </c>
      <c r="K202" s="32">
        <v>340</v>
      </c>
      <c r="L202" s="33">
        <v>420</v>
      </c>
      <c r="M202" s="24"/>
      <c r="N202" s="20"/>
      <c r="AA202" s="20" t="s">
        <v>258</v>
      </c>
      <c r="AB202" t="s">
        <v>741</v>
      </c>
    </row>
    <row r="203" spans="1:28" ht="12" customHeight="1" x14ac:dyDescent="0.25">
      <c r="A203" s="13">
        <v>201</v>
      </c>
      <c r="B203" s="13">
        <v>2015</v>
      </c>
      <c r="C203" s="10" t="s">
        <v>99</v>
      </c>
      <c r="D203" s="13" t="s">
        <v>17</v>
      </c>
      <c r="E203" s="36" t="str">
        <f t="shared" si="3"/>
        <v>Bosquet des Papes, Chateauneuf-du-Pape, Chante le Merle Vieilles Vignes (Magnums) - In Bond</v>
      </c>
      <c r="F203" s="20" t="s">
        <v>385</v>
      </c>
      <c r="G203" s="13" t="s">
        <v>23</v>
      </c>
      <c r="H203" s="13">
        <v>6</v>
      </c>
      <c r="I203" s="13" t="s">
        <v>25</v>
      </c>
      <c r="J203" s="16" t="s">
        <v>24</v>
      </c>
      <c r="K203" s="32">
        <v>340</v>
      </c>
      <c r="L203" s="33">
        <v>420</v>
      </c>
      <c r="M203" s="24"/>
      <c r="N203" s="20"/>
      <c r="O203" s="7"/>
      <c r="P203" s="7"/>
      <c r="Q203" s="7"/>
      <c r="R203" s="7"/>
      <c r="S203" s="7"/>
      <c r="T203" s="7"/>
      <c r="U203" s="7"/>
      <c r="V203" s="7"/>
      <c r="W203" s="7"/>
      <c r="X203" s="7"/>
      <c r="Y203" s="7"/>
      <c r="Z203" s="7"/>
      <c r="AA203" s="20" t="s">
        <v>258</v>
      </c>
      <c r="AB203" t="s">
        <v>742</v>
      </c>
    </row>
    <row r="204" spans="1:28" ht="12" customHeight="1" x14ac:dyDescent="0.25">
      <c r="A204" s="13">
        <v>202</v>
      </c>
      <c r="B204" s="13">
        <v>2016</v>
      </c>
      <c r="C204" s="10" t="s">
        <v>99</v>
      </c>
      <c r="D204" s="13" t="s">
        <v>17</v>
      </c>
      <c r="E204" s="36" t="str">
        <f t="shared" si="3"/>
        <v>Clos des Papes, Chateauneuf-du-Pape, Rouge - In Bond</v>
      </c>
      <c r="F204" s="20" t="s">
        <v>101</v>
      </c>
      <c r="G204" s="13" t="s">
        <v>18</v>
      </c>
      <c r="H204" s="13">
        <v>6</v>
      </c>
      <c r="I204" s="13" t="s">
        <v>25</v>
      </c>
      <c r="J204" s="16" t="s">
        <v>24</v>
      </c>
      <c r="K204" s="32">
        <v>250</v>
      </c>
      <c r="L204" s="33">
        <v>300</v>
      </c>
      <c r="M204" s="24"/>
      <c r="N204" s="20"/>
      <c r="AA204" s="20" t="s">
        <v>100</v>
      </c>
      <c r="AB204" t="s">
        <v>743</v>
      </c>
    </row>
    <row r="205" spans="1:28" ht="12" customHeight="1" x14ac:dyDescent="0.25">
      <c r="A205" s="13">
        <v>203</v>
      </c>
      <c r="B205" s="13" t="s">
        <v>29</v>
      </c>
      <c r="C205" s="10" t="s">
        <v>99</v>
      </c>
      <c r="D205" s="13" t="s">
        <v>17</v>
      </c>
      <c r="E205" s="36" t="str">
        <f t="shared" si="3"/>
        <v>2011/2016 Mixed Lot of Barge, Cote Rotie</v>
      </c>
      <c r="F205" s="20"/>
      <c r="G205" s="13" t="s">
        <v>18</v>
      </c>
      <c r="H205" s="13">
        <v>10</v>
      </c>
      <c r="I205" s="13" t="s">
        <v>19</v>
      </c>
      <c r="J205" s="16" t="s">
        <v>20</v>
      </c>
      <c r="K205" s="32">
        <v>300</v>
      </c>
      <c r="L205" s="33">
        <v>400</v>
      </c>
      <c r="M205" s="23" t="s">
        <v>496</v>
      </c>
      <c r="N205" s="20"/>
      <c r="AA205" s="20" t="s">
        <v>259</v>
      </c>
      <c r="AB205" t="s">
        <v>744</v>
      </c>
    </row>
    <row r="206" spans="1:28" ht="12" customHeight="1" x14ac:dyDescent="0.25">
      <c r="A206" s="13">
        <v>204</v>
      </c>
      <c r="B206" s="13" t="s">
        <v>29</v>
      </c>
      <c r="C206" s="10" t="s">
        <v>99</v>
      </c>
      <c r="D206" s="13" t="s">
        <v>17</v>
      </c>
      <c r="E206" s="36" t="str">
        <f t="shared" si="3"/>
        <v>2012/2014 Vieux Telegraphe, Chateauneuf-du-Pape</v>
      </c>
      <c r="F206" s="20" t="s">
        <v>386</v>
      </c>
      <c r="G206" s="13" t="s">
        <v>18</v>
      </c>
      <c r="H206" s="13">
        <v>12</v>
      </c>
      <c r="I206" s="13" t="s">
        <v>21</v>
      </c>
      <c r="J206" s="16" t="s">
        <v>20</v>
      </c>
      <c r="K206" s="32">
        <v>300</v>
      </c>
      <c r="L206" s="33">
        <v>400</v>
      </c>
      <c r="M206" s="23" t="s">
        <v>497</v>
      </c>
      <c r="N206" s="20" t="s">
        <v>527</v>
      </c>
      <c r="AA206" s="20" t="s">
        <v>260</v>
      </c>
      <c r="AB206" t="s">
        <v>745</v>
      </c>
    </row>
    <row r="207" spans="1:28" ht="12" customHeight="1" x14ac:dyDescent="0.25">
      <c r="A207" s="13">
        <v>205</v>
      </c>
      <c r="B207" s="13" t="s">
        <v>29</v>
      </c>
      <c r="C207" s="10" t="s">
        <v>99</v>
      </c>
      <c r="D207" s="13" t="s">
        <v>17</v>
      </c>
      <c r="E207" s="36" t="str">
        <f t="shared" si="3"/>
        <v>2013/2020 Mixed Lot of Chateauneuf-du-Pape</v>
      </c>
      <c r="F207" s="20"/>
      <c r="G207" s="13" t="s">
        <v>18</v>
      </c>
      <c r="H207" s="13">
        <v>12</v>
      </c>
      <c r="I207" s="13" t="s">
        <v>25</v>
      </c>
      <c r="J207" s="16" t="s">
        <v>20</v>
      </c>
      <c r="K207" s="32">
        <v>180</v>
      </c>
      <c r="L207" s="33">
        <v>240</v>
      </c>
      <c r="M207" s="23" t="s">
        <v>498</v>
      </c>
      <c r="N207" s="20" t="s">
        <v>527</v>
      </c>
      <c r="AA207" s="20" t="s">
        <v>261</v>
      </c>
      <c r="AB207" t="s">
        <v>746</v>
      </c>
    </row>
    <row r="208" spans="1:28" ht="12" customHeight="1" x14ac:dyDescent="0.25">
      <c r="A208" s="13">
        <v>206</v>
      </c>
      <c r="B208" s="13" t="s">
        <v>29</v>
      </c>
      <c r="C208" s="10" t="s">
        <v>99</v>
      </c>
      <c r="D208" s="13" t="s">
        <v>17</v>
      </c>
      <c r="E208" s="36" t="str">
        <f t="shared" si="3"/>
        <v>2015/2016 Chateau de Beaucastel Rouge, Chateauneuf-du-Pape</v>
      </c>
      <c r="F208" s="20" t="s">
        <v>387</v>
      </c>
      <c r="G208" s="13" t="s">
        <v>18</v>
      </c>
      <c r="H208" s="13">
        <v>4</v>
      </c>
      <c r="I208" s="13" t="s">
        <v>19</v>
      </c>
      <c r="J208" s="16" t="s">
        <v>20</v>
      </c>
      <c r="K208" s="32">
        <v>120</v>
      </c>
      <c r="L208" s="33">
        <v>160</v>
      </c>
      <c r="M208" s="23" t="s">
        <v>499</v>
      </c>
      <c r="N208" s="20"/>
      <c r="AA208" s="20" t="s">
        <v>262</v>
      </c>
      <c r="AB208" t="s">
        <v>747</v>
      </c>
    </row>
    <row r="209" spans="1:28" ht="12" customHeight="1" x14ac:dyDescent="0.25">
      <c r="A209" s="13">
        <v>207</v>
      </c>
      <c r="B209" s="13" t="s">
        <v>29</v>
      </c>
      <c r="C209" s="10" t="s">
        <v>99</v>
      </c>
      <c r="D209" s="13" t="s">
        <v>17</v>
      </c>
      <c r="E209" s="36" t="str">
        <f t="shared" si="3"/>
        <v>2015/2016 Vieux Telegraphe, Chateauneuf-du-Pape, La Crau Rouge</v>
      </c>
      <c r="F209" s="20" t="s">
        <v>386</v>
      </c>
      <c r="G209" s="13" t="s">
        <v>18</v>
      </c>
      <c r="H209" s="13">
        <v>6</v>
      </c>
      <c r="I209" s="13" t="s">
        <v>19</v>
      </c>
      <c r="J209" s="16" t="s">
        <v>20</v>
      </c>
      <c r="K209" s="32">
        <v>150</v>
      </c>
      <c r="L209" s="33">
        <v>200</v>
      </c>
      <c r="M209" s="23" t="s">
        <v>500</v>
      </c>
      <c r="N209" s="20"/>
      <c r="AA209" s="20" t="s">
        <v>263</v>
      </c>
      <c r="AB209" t="s">
        <v>748</v>
      </c>
    </row>
    <row r="210" spans="1:28" s="6" customFormat="1" ht="12" customHeight="1" x14ac:dyDescent="0.25">
      <c r="A210" s="13">
        <v>208</v>
      </c>
      <c r="B210" s="13" t="s">
        <v>29</v>
      </c>
      <c r="C210" s="10" t="s">
        <v>99</v>
      </c>
      <c r="D210" s="13" t="s">
        <v>17</v>
      </c>
      <c r="E210" s="36" t="str">
        <f t="shared" si="3"/>
        <v>2015/2017 Chateauneuf-du-Pape, Crau Ma Mere</v>
      </c>
      <c r="F210" s="20" t="s">
        <v>388</v>
      </c>
      <c r="G210" s="13" t="s">
        <v>18</v>
      </c>
      <c r="H210" s="13">
        <v>12</v>
      </c>
      <c r="I210" s="13" t="s">
        <v>25</v>
      </c>
      <c r="J210" s="16" t="s">
        <v>20</v>
      </c>
      <c r="K210" s="32">
        <v>180</v>
      </c>
      <c r="L210" s="33">
        <v>240</v>
      </c>
      <c r="M210" s="23" t="s">
        <v>501</v>
      </c>
      <c r="N210" s="20" t="s">
        <v>527</v>
      </c>
      <c r="AA210" s="20" t="s">
        <v>264</v>
      </c>
      <c r="AB210" t="s">
        <v>749</v>
      </c>
    </row>
    <row r="211" spans="1:28" ht="12" customHeight="1" x14ac:dyDescent="0.25">
      <c r="A211" s="13">
        <v>209</v>
      </c>
      <c r="B211" s="13" t="s">
        <v>29</v>
      </c>
      <c r="C211" s="10" t="s">
        <v>99</v>
      </c>
      <c r="D211" s="13" t="s">
        <v>17</v>
      </c>
      <c r="E211" s="36" t="str">
        <f t="shared" si="3"/>
        <v>2016/2018 Chateauneuf-du-Pape, Crau Ma Mere</v>
      </c>
      <c r="F211" s="20" t="s">
        <v>388</v>
      </c>
      <c r="G211" s="13" t="s">
        <v>18</v>
      </c>
      <c r="H211" s="13">
        <v>12</v>
      </c>
      <c r="I211" s="13" t="s">
        <v>21</v>
      </c>
      <c r="J211" s="16" t="s">
        <v>20</v>
      </c>
      <c r="K211" s="32">
        <v>180</v>
      </c>
      <c r="L211" s="33">
        <v>240</v>
      </c>
      <c r="M211" s="23" t="s">
        <v>502</v>
      </c>
      <c r="N211" s="20" t="s">
        <v>527</v>
      </c>
      <c r="AA211" s="20" t="s">
        <v>265</v>
      </c>
      <c r="AB211" t="s">
        <v>750</v>
      </c>
    </row>
    <row r="212" spans="1:28" ht="12" customHeight="1" x14ac:dyDescent="0.25">
      <c r="A212" s="13">
        <v>210</v>
      </c>
      <c r="B212" s="13" t="s">
        <v>29</v>
      </c>
      <c r="C212" s="10" t="s">
        <v>99</v>
      </c>
      <c r="D212" s="13" t="s">
        <v>17</v>
      </c>
      <c r="E212" s="36" t="str">
        <f t="shared" si="3"/>
        <v>2017/2019 Mixed Lot of Chateauneuf-du-Pape</v>
      </c>
      <c r="F212" s="20"/>
      <c r="G212" s="13" t="s">
        <v>18</v>
      </c>
      <c r="H212" s="13">
        <v>12</v>
      </c>
      <c r="I212" s="13" t="s">
        <v>25</v>
      </c>
      <c r="J212" s="16" t="s">
        <v>20</v>
      </c>
      <c r="K212" s="32">
        <v>150</v>
      </c>
      <c r="L212" s="33">
        <v>220</v>
      </c>
      <c r="M212" s="23" t="s">
        <v>503</v>
      </c>
      <c r="N212" s="20" t="s">
        <v>527</v>
      </c>
      <c r="O212" s="7"/>
      <c r="P212" s="7"/>
      <c r="Q212" s="7"/>
      <c r="R212" s="7"/>
      <c r="S212" s="7"/>
      <c r="T212" s="7"/>
      <c r="U212" s="7"/>
      <c r="V212" s="7"/>
      <c r="W212" s="7"/>
      <c r="X212" s="7"/>
      <c r="Y212" s="7"/>
      <c r="Z212" s="7"/>
      <c r="AA212" s="20" t="s">
        <v>266</v>
      </c>
      <c r="AB212" t="s">
        <v>751</v>
      </c>
    </row>
    <row r="213" spans="1:28" ht="12" customHeight="1" x14ac:dyDescent="0.25">
      <c r="A213" s="13">
        <v>211</v>
      </c>
      <c r="B213" s="13">
        <v>1994</v>
      </c>
      <c r="C213" s="10" t="s">
        <v>430</v>
      </c>
      <c r="D213" s="13" t="s">
        <v>35</v>
      </c>
      <c r="E213" s="36" t="str">
        <f t="shared" si="3"/>
        <v>Karthauserhof, Eitelsbacher Karthauserhofberg Riesling Beerenauslese, Mosel (Halves) - In Bond</v>
      </c>
      <c r="F213" s="20" t="s">
        <v>389</v>
      </c>
      <c r="G213" s="13" t="s">
        <v>39</v>
      </c>
      <c r="H213" s="13">
        <v>6</v>
      </c>
      <c r="I213" s="13" t="s">
        <v>25</v>
      </c>
      <c r="J213" s="16" t="s">
        <v>24</v>
      </c>
      <c r="K213" s="32">
        <v>200</v>
      </c>
      <c r="L213" s="33">
        <v>300</v>
      </c>
      <c r="M213" s="24"/>
      <c r="N213" s="20"/>
      <c r="AA213" s="20" t="s">
        <v>267</v>
      </c>
      <c r="AB213" t="s">
        <v>752</v>
      </c>
    </row>
    <row r="214" spans="1:28" ht="12" customHeight="1" x14ac:dyDescent="0.25">
      <c r="A214" s="13">
        <v>212</v>
      </c>
      <c r="B214" s="13">
        <v>2017</v>
      </c>
      <c r="C214" s="10" t="s">
        <v>430</v>
      </c>
      <c r="D214" s="13" t="s">
        <v>35</v>
      </c>
      <c r="E214" s="36" t="str">
        <f t="shared" si="3"/>
        <v>Joh Jos Prum, Wehlener Sonnenuhr Riesling Auslese, Mosel - In Bond</v>
      </c>
      <c r="F214" s="20" t="s">
        <v>390</v>
      </c>
      <c r="G214" s="13" t="s">
        <v>18</v>
      </c>
      <c r="H214" s="13">
        <v>12</v>
      </c>
      <c r="I214" s="13" t="s">
        <v>25</v>
      </c>
      <c r="J214" s="16" t="s">
        <v>24</v>
      </c>
      <c r="K214" s="32">
        <v>220</v>
      </c>
      <c r="L214" s="33">
        <v>320</v>
      </c>
      <c r="M214" s="24" t="s">
        <v>28</v>
      </c>
      <c r="N214" s="20"/>
      <c r="AA214" s="20" t="s">
        <v>268</v>
      </c>
      <c r="AB214" t="s">
        <v>753</v>
      </c>
    </row>
    <row r="215" spans="1:28" s="6" customFormat="1" ht="12" customHeight="1" x14ac:dyDescent="0.25">
      <c r="A215" s="13">
        <v>213</v>
      </c>
      <c r="B215" s="13">
        <v>2017</v>
      </c>
      <c r="C215" s="10" t="s">
        <v>430</v>
      </c>
      <c r="D215" s="13" t="s">
        <v>35</v>
      </c>
      <c r="E215" s="36" t="str">
        <f t="shared" si="3"/>
        <v>Joh Jos Prum, Wehlener Sonnenuhr Riesling Auslese, Mosel - In Bond</v>
      </c>
      <c r="F215" s="20" t="s">
        <v>390</v>
      </c>
      <c r="G215" s="13" t="s">
        <v>18</v>
      </c>
      <c r="H215" s="13">
        <v>12</v>
      </c>
      <c r="I215" s="13" t="s">
        <v>25</v>
      </c>
      <c r="J215" s="16" t="s">
        <v>24</v>
      </c>
      <c r="K215" s="32">
        <v>220</v>
      </c>
      <c r="L215" s="33">
        <v>320</v>
      </c>
      <c r="M215" s="24" t="s">
        <v>28</v>
      </c>
      <c r="N215" s="20"/>
      <c r="AA215" s="20" t="s">
        <v>268</v>
      </c>
      <c r="AB215" t="s">
        <v>754</v>
      </c>
    </row>
    <row r="216" spans="1:28" ht="12" customHeight="1" x14ac:dyDescent="0.25">
      <c r="A216" s="13">
        <v>214</v>
      </c>
      <c r="B216" s="13">
        <v>2017</v>
      </c>
      <c r="C216" s="10" t="s">
        <v>430</v>
      </c>
      <c r="D216" s="13" t="s">
        <v>35</v>
      </c>
      <c r="E216" s="36" t="str">
        <f t="shared" si="3"/>
        <v>Joh Jos Prum, Wehlener Sonnenuhr Riesling Auslese, Mosel (Halves) - In Bond</v>
      </c>
      <c r="F216" s="20" t="s">
        <v>390</v>
      </c>
      <c r="G216" s="13" t="s">
        <v>39</v>
      </c>
      <c r="H216" s="13">
        <v>18</v>
      </c>
      <c r="I216" s="13" t="s">
        <v>25</v>
      </c>
      <c r="J216" s="16" t="s">
        <v>24</v>
      </c>
      <c r="K216" s="32">
        <v>140</v>
      </c>
      <c r="L216" s="33">
        <v>220</v>
      </c>
      <c r="M216" s="24" t="s">
        <v>28</v>
      </c>
      <c r="N216" s="20"/>
      <c r="AA216" s="20" t="s">
        <v>269</v>
      </c>
      <c r="AB216" t="s">
        <v>755</v>
      </c>
    </row>
    <row r="217" spans="1:28" ht="12" customHeight="1" x14ac:dyDescent="0.25">
      <c r="A217" s="13">
        <v>215</v>
      </c>
      <c r="B217" s="13">
        <v>2017</v>
      </c>
      <c r="C217" s="10" t="s">
        <v>430</v>
      </c>
      <c r="D217" s="13" t="s">
        <v>35</v>
      </c>
      <c r="E217" s="36" t="str">
        <f t="shared" si="3"/>
        <v>Joh Jos Prum, Wehlener Sonnenuhr Riesling Spatlese, Mosel - In Bond</v>
      </c>
      <c r="F217" s="20" t="s">
        <v>390</v>
      </c>
      <c r="G217" s="13" t="s">
        <v>18</v>
      </c>
      <c r="H217" s="13">
        <v>12</v>
      </c>
      <c r="I217" s="13" t="s">
        <v>25</v>
      </c>
      <c r="J217" s="16" t="s">
        <v>24</v>
      </c>
      <c r="K217" s="32">
        <v>180</v>
      </c>
      <c r="L217" s="33">
        <v>280</v>
      </c>
      <c r="M217" s="24" t="s">
        <v>28</v>
      </c>
      <c r="N217" s="20"/>
      <c r="AA217" s="20" t="s">
        <v>270</v>
      </c>
      <c r="AB217" t="s">
        <v>756</v>
      </c>
    </row>
    <row r="218" spans="1:28" ht="12" customHeight="1" x14ac:dyDescent="0.25">
      <c r="A218" s="13">
        <v>216</v>
      </c>
      <c r="B218" s="13">
        <v>2017</v>
      </c>
      <c r="C218" s="10" t="s">
        <v>430</v>
      </c>
      <c r="D218" s="13" t="s">
        <v>35</v>
      </c>
      <c r="E218" s="36" t="str">
        <f t="shared" si="3"/>
        <v>Joh Jos Prum, Wehlener Sonnenuhr Riesling Spatlese, Mosel - In Bond</v>
      </c>
      <c r="F218" s="20" t="s">
        <v>390</v>
      </c>
      <c r="G218" s="13" t="s">
        <v>18</v>
      </c>
      <c r="H218" s="13">
        <v>12</v>
      </c>
      <c r="I218" s="13" t="s">
        <v>25</v>
      </c>
      <c r="J218" s="16" t="s">
        <v>24</v>
      </c>
      <c r="K218" s="32">
        <v>180</v>
      </c>
      <c r="L218" s="33">
        <v>280</v>
      </c>
      <c r="M218" s="24" t="s">
        <v>28</v>
      </c>
      <c r="N218" s="20"/>
      <c r="AA218" s="20" t="s">
        <v>270</v>
      </c>
      <c r="AB218" t="s">
        <v>757</v>
      </c>
    </row>
    <row r="219" spans="1:28" s="6" customFormat="1" ht="12" customHeight="1" x14ac:dyDescent="0.25">
      <c r="A219" s="13">
        <v>217</v>
      </c>
      <c r="B219" s="13">
        <v>2019</v>
      </c>
      <c r="C219" s="10" t="s">
        <v>105</v>
      </c>
      <c r="D219" s="13" t="s">
        <v>35</v>
      </c>
      <c r="E219" s="36" t="str">
        <f t="shared" si="3"/>
        <v>Georg Breuer, Rudesheimer Berg Rottland Riesling, Rheingau - In Bond</v>
      </c>
      <c r="F219" s="20" t="s">
        <v>391</v>
      </c>
      <c r="G219" s="13" t="s">
        <v>18</v>
      </c>
      <c r="H219" s="13">
        <v>6</v>
      </c>
      <c r="I219" s="13" t="s">
        <v>25</v>
      </c>
      <c r="J219" s="16" t="s">
        <v>24</v>
      </c>
      <c r="K219" s="32">
        <v>250</v>
      </c>
      <c r="L219" s="33">
        <v>350</v>
      </c>
      <c r="M219" s="24"/>
      <c r="N219" s="20"/>
      <c r="AA219" s="20" t="s">
        <v>271</v>
      </c>
      <c r="AB219" t="s">
        <v>758</v>
      </c>
    </row>
    <row r="220" spans="1:28" ht="12" customHeight="1" x14ac:dyDescent="0.25">
      <c r="A220" s="13">
        <v>218</v>
      </c>
      <c r="B220" s="13">
        <v>2004</v>
      </c>
      <c r="C220" s="10" t="s">
        <v>110</v>
      </c>
      <c r="D220" s="13" t="s">
        <v>17</v>
      </c>
      <c r="E220" s="36" t="str">
        <f t="shared" si="3"/>
        <v>Giuseppe Mascarello, Barolo, Monprivato</v>
      </c>
      <c r="F220" s="20" t="s">
        <v>392</v>
      </c>
      <c r="G220" s="13" t="s">
        <v>18</v>
      </c>
      <c r="H220" s="13">
        <v>5</v>
      </c>
      <c r="I220" s="13" t="s">
        <v>19</v>
      </c>
      <c r="J220" s="16" t="s">
        <v>20</v>
      </c>
      <c r="K220" s="32">
        <v>500</v>
      </c>
      <c r="L220" s="33">
        <v>700</v>
      </c>
      <c r="M220" s="24"/>
      <c r="N220" s="20"/>
      <c r="O220" s="7"/>
      <c r="P220" s="7"/>
      <c r="Q220" s="7"/>
      <c r="R220" s="7"/>
      <c r="S220" s="7"/>
      <c r="T220" s="7"/>
      <c r="U220" s="7"/>
      <c r="V220" s="7"/>
      <c r="W220" s="7"/>
      <c r="X220" s="7"/>
      <c r="Y220" s="7"/>
      <c r="Z220" s="7"/>
      <c r="AA220" s="20" t="s">
        <v>272</v>
      </c>
      <c r="AB220" t="s">
        <v>759</v>
      </c>
    </row>
    <row r="221" spans="1:28" s="6" customFormat="1" ht="12" customHeight="1" x14ac:dyDescent="0.25">
      <c r="A221" s="13">
        <v>219</v>
      </c>
      <c r="B221" s="13">
        <v>2004</v>
      </c>
      <c r="C221" s="10" t="s">
        <v>106</v>
      </c>
      <c r="D221" s="13" t="s">
        <v>17</v>
      </c>
      <c r="E221" s="36" t="str">
        <f t="shared" si="3"/>
        <v>Podere Il Palazzino, Chianti Classico, Grosso Sanese Riserva - In Bond</v>
      </c>
      <c r="F221" s="20" t="s">
        <v>393</v>
      </c>
      <c r="G221" s="13" t="s">
        <v>18</v>
      </c>
      <c r="H221" s="13">
        <v>12</v>
      </c>
      <c r="I221" s="13" t="s">
        <v>25</v>
      </c>
      <c r="J221" s="16" t="s">
        <v>24</v>
      </c>
      <c r="K221" s="32">
        <v>240</v>
      </c>
      <c r="L221" s="33">
        <v>320</v>
      </c>
      <c r="M221" s="23"/>
      <c r="N221" s="20"/>
      <c r="AA221" s="20" t="s">
        <v>273</v>
      </c>
      <c r="AB221" t="s">
        <v>760</v>
      </c>
    </row>
    <row r="222" spans="1:28" s="6" customFormat="1" ht="12" customHeight="1" x14ac:dyDescent="0.25">
      <c r="A222" s="13">
        <v>220</v>
      </c>
      <c r="B222" s="13">
        <v>2004</v>
      </c>
      <c r="C222" s="10" t="s">
        <v>106</v>
      </c>
      <c r="D222" s="13" t="s">
        <v>17</v>
      </c>
      <c r="E222" s="36" t="str">
        <f t="shared" si="3"/>
        <v>Podere Il Palazzino, Chianti Classico, Grosso Sanese Riserva - In Bond</v>
      </c>
      <c r="F222" s="20" t="s">
        <v>393</v>
      </c>
      <c r="G222" s="13" t="s">
        <v>18</v>
      </c>
      <c r="H222" s="13">
        <v>12</v>
      </c>
      <c r="I222" s="13" t="s">
        <v>25</v>
      </c>
      <c r="J222" s="16" t="s">
        <v>24</v>
      </c>
      <c r="K222" s="32">
        <v>240</v>
      </c>
      <c r="L222" s="33">
        <v>320</v>
      </c>
      <c r="M222" s="23"/>
      <c r="N222" s="20"/>
      <c r="AA222" s="20" t="s">
        <v>273</v>
      </c>
      <c r="AB222" t="s">
        <v>761</v>
      </c>
    </row>
    <row r="223" spans="1:28" s="6" customFormat="1" ht="12" customHeight="1" x14ac:dyDescent="0.25">
      <c r="A223" s="13">
        <v>221</v>
      </c>
      <c r="B223" s="13">
        <v>2010</v>
      </c>
      <c r="C223" s="10" t="s">
        <v>106</v>
      </c>
      <c r="D223" s="13" t="s">
        <v>17</v>
      </c>
      <c r="E223" s="36" t="str">
        <f t="shared" si="3"/>
        <v>Monteverro, Toscana IGT - In Bond</v>
      </c>
      <c r="F223" s="20" t="s">
        <v>394</v>
      </c>
      <c r="G223" s="13" t="s">
        <v>18</v>
      </c>
      <c r="H223" s="13">
        <v>6</v>
      </c>
      <c r="I223" s="13" t="s">
        <v>21</v>
      </c>
      <c r="J223" s="16" t="s">
        <v>24</v>
      </c>
      <c r="K223" s="32">
        <v>200</v>
      </c>
      <c r="L223" s="33">
        <v>300</v>
      </c>
      <c r="M223" s="23" t="s">
        <v>49</v>
      </c>
      <c r="N223" s="20"/>
      <c r="AA223" s="20" t="s">
        <v>274</v>
      </c>
      <c r="AB223" t="s">
        <v>762</v>
      </c>
    </row>
    <row r="224" spans="1:28" s="6" customFormat="1" ht="12" customHeight="1" x14ac:dyDescent="0.25">
      <c r="A224" s="13">
        <v>222</v>
      </c>
      <c r="B224" s="13">
        <v>2013</v>
      </c>
      <c r="C224" s="10" t="s">
        <v>106</v>
      </c>
      <c r="D224" s="13" t="s">
        <v>17</v>
      </c>
      <c r="E224" s="36" t="str">
        <f t="shared" si="3"/>
        <v>Canalicchio, Brunello di Montalcino - In Bond</v>
      </c>
      <c r="F224" s="20" t="s">
        <v>395</v>
      </c>
      <c r="G224" s="13" t="s">
        <v>18</v>
      </c>
      <c r="H224" s="13">
        <v>6</v>
      </c>
      <c r="I224" s="13" t="s">
        <v>25</v>
      </c>
      <c r="J224" s="16" t="s">
        <v>24</v>
      </c>
      <c r="K224" s="32">
        <v>220</v>
      </c>
      <c r="L224" s="33">
        <v>280</v>
      </c>
      <c r="M224" s="23"/>
      <c r="N224" s="20"/>
      <c r="AA224" s="20" t="s">
        <v>275</v>
      </c>
      <c r="AB224" t="s">
        <v>763</v>
      </c>
    </row>
    <row r="225" spans="1:28" s="6" customFormat="1" ht="12" customHeight="1" x14ac:dyDescent="0.25">
      <c r="A225" s="13">
        <v>223</v>
      </c>
      <c r="B225" s="13">
        <v>2014</v>
      </c>
      <c r="C225" s="10" t="s">
        <v>106</v>
      </c>
      <c r="D225" s="13" t="s">
        <v>17</v>
      </c>
      <c r="E225" s="36" t="str">
        <f t="shared" si="3"/>
        <v>Rocca di Frassinello, Baffonero, IGT - In Bond</v>
      </c>
      <c r="F225" s="20" t="s">
        <v>108</v>
      </c>
      <c r="G225" s="13" t="s">
        <v>18</v>
      </c>
      <c r="H225" s="13">
        <v>6</v>
      </c>
      <c r="I225" s="13" t="s">
        <v>21</v>
      </c>
      <c r="J225" s="16" t="s">
        <v>24</v>
      </c>
      <c r="K225" s="32">
        <v>260</v>
      </c>
      <c r="L225" s="33">
        <v>360</v>
      </c>
      <c r="M225" s="23" t="s">
        <v>504</v>
      </c>
      <c r="N225" s="20"/>
      <c r="AA225" s="20" t="s">
        <v>107</v>
      </c>
      <c r="AB225" t="s">
        <v>764</v>
      </c>
    </row>
    <row r="226" spans="1:28" s="6" customFormat="1" ht="12" customHeight="1" x14ac:dyDescent="0.25">
      <c r="A226" s="13">
        <v>224</v>
      </c>
      <c r="B226" s="13">
        <v>2016</v>
      </c>
      <c r="C226" s="10" t="s">
        <v>110</v>
      </c>
      <c r="D226" s="13" t="s">
        <v>17</v>
      </c>
      <c r="E226" s="36" t="str">
        <f t="shared" si="3"/>
        <v>Costamagna, Barolo, Rocche Dell Annunziata</v>
      </c>
      <c r="F226" s="20" t="s">
        <v>396</v>
      </c>
      <c r="G226" s="13" t="s">
        <v>18</v>
      </c>
      <c r="H226" s="13">
        <v>6</v>
      </c>
      <c r="I226" s="13" t="s">
        <v>25</v>
      </c>
      <c r="J226" s="16" t="s">
        <v>20</v>
      </c>
      <c r="K226" s="32">
        <v>120</v>
      </c>
      <c r="L226" s="33">
        <v>160</v>
      </c>
      <c r="M226" s="23"/>
      <c r="N226" s="20" t="s">
        <v>527</v>
      </c>
      <c r="AA226" s="20" t="s">
        <v>276</v>
      </c>
      <c r="AB226" t="s">
        <v>765</v>
      </c>
    </row>
    <row r="227" spans="1:28" s="6" customFormat="1" ht="12" customHeight="1" x14ac:dyDescent="0.25">
      <c r="A227" s="13">
        <v>225</v>
      </c>
      <c r="B227" s="13">
        <v>2016</v>
      </c>
      <c r="C227" s="10" t="s">
        <v>110</v>
      </c>
      <c r="D227" s="13" t="s">
        <v>17</v>
      </c>
      <c r="E227" s="36" t="str">
        <f t="shared" si="3"/>
        <v>Nada Fiorenzo, Langhe, Seifile - In Bond</v>
      </c>
      <c r="F227" s="20" t="s">
        <v>397</v>
      </c>
      <c r="G227" s="13" t="s">
        <v>18</v>
      </c>
      <c r="H227" s="13">
        <v>6</v>
      </c>
      <c r="I227" s="13" t="s">
        <v>25</v>
      </c>
      <c r="J227" s="16" t="s">
        <v>24</v>
      </c>
      <c r="K227" s="32">
        <v>160</v>
      </c>
      <c r="L227" s="33">
        <v>180</v>
      </c>
      <c r="M227" s="24"/>
      <c r="N227" s="20"/>
      <c r="AA227" s="20" t="s">
        <v>277</v>
      </c>
      <c r="AB227" t="s">
        <v>766</v>
      </c>
    </row>
    <row r="228" spans="1:28" s="6" customFormat="1" ht="12" customHeight="1" x14ac:dyDescent="0.25">
      <c r="A228" s="13">
        <v>226</v>
      </c>
      <c r="B228" s="13">
        <v>2016</v>
      </c>
      <c r="C228" s="10" t="s">
        <v>110</v>
      </c>
      <c r="D228" s="13" t="s">
        <v>17</v>
      </c>
      <c r="E228" s="36" t="str">
        <f t="shared" si="3"/>
        <v>Produttori del Barbaresco, Barbaresco - In Bond</v>
      </c>
      <c r="F228" s="20" t="s">
        <v>109</v>
      </c>
      <c r="G228" s="13" t="s">
        <v>18</v>
      </c>
      <c r="H228" s="13">
        <v>12</v>
      </c>
      <c r="I228" s="13" t="s">
        <v>25</v>
      </c>
      <c r="J228" s="16" t="s">
        <v>24</v>
      </c>
      <c r="K228" s="32">
        <v>260</v>
      </c>
      <c r="L228" s="33">
        <v>320</v>
      </c>
      <c r="M228" s="24" t="s">
        <v>28</v>
      </c>
      <c r="N228" s="20"/>
      <c r="AA228" s="20" t="s">
        <v>111</v>
      </c>
      <c r="AB228" t="s">
        <v>767</v>
      </c>
    </row>
    <row r="229" spans="1:28" s="6" customFormat="1" ht="12" customHeight="1" x14ac:dyDescent="0.25">
      <c r="A229" s="13">
        <v>227</v>
      </c>
      <c r="B229" s="13">
        <v>2017</v>
      </c>
      <c r="C229" s="10" t="s">
        <v>110</v>
      </c>
      <c r="D229" s="13" t="s">
        <v>17</v>
      </c>
      <c r="E229" s="36" t="str">
        <f t="shared" si="3"/>
        <v>Barolo, Le Coste di Monforte Coste Monforte</v>
      </c>
      <c r="F229" s="20" t="s">
        <v>398</v>
      </c>
      <c r="G229" s="13" t="s">
        <v>18</v>
      </c>
      <c r="H229" s="13">
        <v>6</v>
      </c>
      <c r="I229" s="13" t="s">
        <v>25</v>
      </c>
      <c r="J229" s="16" t="s">
        <v>20</v>
      </c>
      <c r="K229" s="32">
        <v>260</v>
      </c>
      <c r="L229" s="33">
        <v>320</v>
      </c>
      <c r="M229" s="24"/>
      <c r="N229" s="20" t="s">
        <v>527</v>
      </c>
      <c r="AA229" s="20" t="s">
        <v>278</v>
      </c>
      <c r="AB229" t="s">
        <v>768</v>
      </c>
    </row>
    <row r="230" spans="1:28" s="6" customFormat="1" ht="12" customHeight="1" x14ac:dyDescent="0.25">
      <c r="A230" s="13">
        <v>228</v>
      </c>
      <c r="B230" s="13">
        <v>2018</v>
      </c>
      <c r="C230" s="10" t="s">
        <v>110</v>
      </c>
      <c r="D230" s="13" t="s">
        <v>17</v>
      </c>
      <c r="E230" s="36" t="str">
        <f t="shared" si="3"/>
        <v>Nada Fiorenzo, Langhe, Seifile - In Bond</v>
      </c>
      <c r="F230" s="20" t="s">
        <v>397</v>
      </c>
      <c r="G230" s="13" t="s">
        <v>18</v>
      </c>
      <c r="H230" s="13">
        <v>6</v>
      </c>
      <c r="I230" s="13" t="s">
        <v>25</v>
      </c>
      <c r="J230" s="16" t="s">
        <v>24</v>
      </c>
      <c r="K230" s="32">
        <v>160</v>
      </c>
      <c r="L230" s="33">
        <v>180</v>
      </c>
      <c r="M230" s="24"/>
      <c r="N230" s="20"/>
      <c r="AA230" s="20" t="s">
        <v>277</v>
      </c>
      <c r="AB230" t="s">
        <v>769</v>
      </c>
    </row>
    <row r="231" spans="1:28" s="6" customFormat="1" ht="12" customHeight="1" x14ac:dyDescent="0.25">
      <c r="A231" s="13">
        <v>229</v>
      </c>
      <c r="B231" s="13">
        <v>2018</v>
      </c>
      <c r="C231" s="10" t="s">
        <v>110</v>
      </c>
      <c r="D231" s="13" t="s">
        <v>17</v>
      </c>
      <c r="E231" s="36" t="str">
        <f t="shared" si="3"/>
        <v>Nada Fiorenzo, Barbaresco, Manzola - In Bond</v>
      </c>
      <c r="F231" s="20" t="s">
        <v>397</v>
      </c>
      <c r="G231" s="13" t="s">
        <v>18</v>
      </c>
      <c r="H231" s="13">
        <v>6</v>
      </c>
      <c r="I231" s="13" t="s">
        <v>25</v>
      </c>
      <c r="J231" s="16" t="s">
        <v>24</v>
      </c>
      <c r="K231" s="32">
        <v>160</v>
      </c>
      <c r="L231" s="33">
        <v>180</v>
      </c>
      <c r="M231" s="24"/>
      <c r="N231" s="20"/>
      <c r="AA231" s="20" t="s">
        <v>279</v>
      </c>
      <c r="AB231" t="s">
        <v>770</v>
      </c>
    </row>
    <row r="232" spans="1:28" s="6" customFormat="1" ht="12" customHeight="1" x14ac:dyDescent="0.25">
      <c r="A232" s="13">
        <v>230</v>
      </c>
      <c r="B232" s="13">
        <v>2018</v>
      </c>
      <c r="C232" s="10" t="s">
        <v>106</v>
      </c>
      <c r="D232" s="13" t="s">
        <v>17</v>
      </c>
      <c r="E232" s="36" t="str">
        <f t="shared" si="3"/>
        <v>Val di Suga, Brunello di Montalcino</v>
      </c>
      <c r="F232" s="20" t="s">
        <v>399</v>
      </c>
      <c r="G232" s="13" t="s">
        <v>18</v>
      </c>
      <c r="H232" s="13">
        <v>6</v>
      </c>
      <c r="I232" s="13" t="s">
        <v>25</v>
      </c>
      <c r="J232" s="16" t="s">
        <v>20</v>
      </c>
      <c r="K232" s="32">
        <v>130</v>
      </c>
      <c r="L232" s="33">
        <v>170</v>
      </c>
      <c r="M232" s="24"/>
      <c r="N232" s="20" t="s">
        <v>527</v>
      </c>
      <c r="AA232" s="20" t="s">
        <v>280</v>
      </c>
      <c r="AB232" t="s">
        <v>771</v>
      </c>
    </row>
    <row r="233" spans="1:28" s="6" customFormat="1" ht="12" customHeight="1" x14ac:dyDescent="0.25">
      <c r="A233" s="13">
        <v>231</v>
      </c>
      <c r="B233" s="13">
        <v>2018</v>
      </c>
      <c r="C233" s="10" t="s">
        <v>106</v>
      </c>
      <c r="D233" s="13" t="s">
        <v>17</v>
      </c>
      <c r="E233" s="36" t="str">
        <f t="shared" si="3"/>
        <v>Rocca di Frassinello, Baffonero, IGT - In Bond</v>
      </c>
      <c r="F233" s="20" t="s">
        <v>108</v>
      </c>
      <c r="G233" s="13" t="s">
        <v>18</v>
      </c>
      <c r="H233" s="13">
        <v>6</v>
      </c>
      <c r="I233" s="13" t="s">
        <v>21</v>
      </c>
      <c r="J233" s="16" t="s">
        <v>24</v>
      </c>
      <c r="K233" s="32">
        <v>360</v>
      </c>
      <c r="L233" s="33">
        <v>460</v>
      </c>
      <c r="M233" s="24" t="s">
        <v>49</v>
      </c>
      <c r="N233" s="20"/>
      <c r="AA233" s="20" t="s">
        <v>107</v>
      </c>
      <c r="AB233" t="s">
        <v>772</v>
      </c>
    </row>
    <row r="234" spans="1:28" ht="12" customHeight="1" x14ac:dyDescent="0.25">
      <c r="A234" s="13">
        <v>232</v>
      </c>
      <c r="B234" s="13">
        <v>2018</v>
      </c>
      <c r="C234" s="10" t="s">
        <v>106</v>
      </c>
      <c r="D234" s="13" t="s">
        <v>17</v>
      </c>
      <c r="E234" s="36" t="str">
        <f t="shared" si="3"/>
        <v>Rocca di Frassinello, Baffonero, IGT - In Bond</v>
      </c>
      <c r="F234" s="20" t="s">
        <v>108</v>
      </c>
      <c r="G234" s="13" t="s">
        <v>18</v>
      </c>
      <c r="H234" s="13">
        <v>12</v>
      </c>
      <c r="I234" s="13" t="s">
        <v>21</v>
      </c>
      <c r="J234" s="16" t="s">
        <v>24</v>
      </c>
      <c r="K234" s="32">
        <v>650</v>
      </c>
      <c r="L234" s="33">
        <v>750</v>
      </c>
      <c r="M234" s="24" t="s">
        <v>112</v>
      </c>
      <c r="N234" s="20"/>
      <c r="O234" s="7"/>
      <c r="P234" s="7"/>
      <c r="Q234" s="7"/>
      <c r="R234" s="7"/>
      <c r="S234" s="7"/>
      <c r="T234" s="7"/>
      <c r="U234" s="7"/>
      <c r="V234" s="7"/>
      <c r="W234" s="7"/>
      <c r="X234" s="7"/>
      <c r="Y234" s="7"/>
      <c r="Z234" s="7"/>
      <c r="AA234" s="20" t="s">
        <v>107</v>
      </c>
      <c r="AB234" t="s">
        <v>773</v>
      </c>
    </row>
    <row r="235" spans="1:28" s="6" customFormat="1" ht="12" customHeight="1" x14ac:dyDescent="0.25">
      <c r="A235" s="13">
        <v>233</v>
      </c>
      <c r="B235" s="13">
        <v>2018</v>
      </c>
      <c r="C235" s="10" t="s">
        <v>106</v>
      </c>
      <c r="D235" s="13" t="s">
        <v>17</v>
      </c>
      <c r="E235" s="36" t="str">
        <f t="shared" si="3"/>
        <v>Rocca di Frassinello, Baffonero, IGT (Salmanazar) - In Bond</v>
      </c>
      <c r="F235" s="20" t="s">
        <v>108</v>
      </c>
      <c r="G235" s="13" t="s">
        <v>116</v>
      </c>
      <c r="H235" s="13">
        <v>1</v>
      </c>
      <c r="I235" s="13" t="s">
        <v>21</v>
      </c>
      <c r="J235" s="16" t="s">
        <v>24</v>
      </c>
      <c r="K235" s="32">
        <v>650</v>
      </c>
      <c r="L235" s="33">
        <v>750</v>
      </c>
      <c r="M235" s="24"/>
      <c r="N235" s="20"/>
      <c r="AA235" s="20" t="s">
        <v>115</v>
      </c>
      <c r="AB235" t="s">
        <v>774</v>
      </c>
    </row>
    <row r="236" spans="1:28" s="6" customFormat="1" ht="12" customHeight="1" x14ac:dyDescent="0.25">
      <c r="A236" s="13">
        <v>234</v>
      </c>
      <c r="B236" s="13" t="s">
        <v>29</v>
      </c>
      <c r="C236" s="10" t="s">
        <v>110</v>
      </c>
      <c r="D236" s="13" t="s">
        <v>17</v>
      </c>
      <c r="E236" s="36" t="str">
        <f t="shared" si="3"/>
        <v>2004/2013 Mixed Lot of Barolo</v>
      </c>
      <c r="F236" s="20"/>
      <c r="G236" s="13" t="s">
        <v>18</v>
      </c>
      <c r="H236" s="13">
        <v>11</v>
      </c>
      <c r="I236" s="13" t="s">
        <v>19</v>
      </c>
      <c r="J236" s="16" t="s">
        <v>20</v>
      </c>
      <c r="K236" s="32">
        <v>300</v>
      </c>
      <c r="L236" s="33">
        <v>400</v>
      </c>
      <c r="M236" s="23" t="s">
        <v>505</v>
      </c>
      <c r="N236" s="20"/>
      <c r="AA236" s="20" t="s">
        <v>281</v>
      </c>
      <c r="AB236" t="s">
        <v>775</v>
      </c>
    </row>
    <row r="237" spans="1:28" s="6" customFormat="1" ht="115.5" x14ac:dyDescent="0.25">
      <c r="A237" s="13">
        <v>235</v>
      </c>
      <c r="B237" s="13" t="s">
        <v>29</v>
      </c>
      <c r="C237" s="10" t="s">
        <v>106</v>
      </c>
      <c r="D237" s="13" t="s">
        <v>17</v>
      </c>
      <c r="E237" s="36" t="str">
        <f t="shared" si="3"/>
        <v>2012/2014 Isole e Olena, Cepparello, IGT</v>
      </c>
      <c r="F237" s="20" t="s">
        <v>400</v>
      </c>
      <c r="G237" s="13" t="s">
        <v>18</v>
      </c>
      <c r="H237" s="13">
        <v>6</v>
      </c>
      <c r="I237" s="13" t="s">
        <v>19</v>
      </c>
      <c r="J237" s="16" t="s">
        <v>20</v>
      </c>
      <c r="K237" s="32">
        <v>250</v>
      </c>
      <c r="L237" s="32">
        <v>320</v>
      </c>
      <c r="M237" s="27" t="s">
        <v>506</v>
      </c>
      <c r="N237" s="20"/>
      <c r="AA237" s="20" t="s">
        <v>282</v>
      </c>
      <c r="AB237" t="s">
        <v>776</v>
      </c>
    </row>
    <row r="238" spans="1:28" s="6" customFormat="1" ht="12" customHeight="1" x14ac:dyDescent="0.25">
      <c r="A238" s="13">
        <v>236</v>
      </c>
      <c r="B238" s="13" t="s">
        <v>29</v>
      </c>
      <c r="C238" s="10" t="s">
        <v>110</v>
      </c>
      <c r="D238" s="13" t="s">
        <v>17</v>
      </c>
      <c r="E238" s="36" t="str">
        <f t="shared" si="3"/>
        <v>2013/2015 Mixed Lot from Piedmont, Italy</v>
      </c>
      <c r="F238" s="20"/>
      <c r="G238" s="13" t="s">
        <v>18</v>
      </c>
      <c r="H238" s="13">
        <v>8</v>
      </c>
      <c r="I238" s="13" t="s">
        <v>19</v>
      </c>
      <c r="J238" s="16" t="s">
        <v>20</v>
      </c>
      <c r="K238" s="32">
        <v>150</v>
      </c>
      <c r="L238" s="33">
        <v>200</v>
      </c>
      <c r="M238" s="28" t="s">
        <v>507</v>
      </c>
      <c r="N238" s="20"/>
      <c r="AA238" s="20" t="s">
        <v>283</v>
      </c>
      <c r="AB238" t="s">
        <v>777</v>
      </c>
    </row>
    <row r="239" spans="1:28" s="6" customFormat="1" ht="12" customHeight="1" x14ac:dyDescent="0.25">
      <c r="A239" s="13">
        <v>237</v>
      </c>
      <c r="B239" s="13">
        <v>1995</v>
      </c>
      <c r="C239" s="10" t="s">
        <v>431</v>
      </c>
      <c r="D239" s="13" t="s">
        <v>17</v>
      </c>
      <c r="E239" s="36" t="str">
        <f t="shared" si="3"/>
        <v>Vega Sicilia, Unico, Ribera del Duero DO</v>
      </c>
      <c r="F239" s="20" t="s">
        <v>401</v>
      </c>
      <c r="G239" s="13" t="s">
        <v>18</v>
      </c>
      <c r="H239" s="13">
        <v>2</v>
      </c>
      <c r="I239" s="13" t="s">
        <v>19</v>
      </c>
      <c r="J239" s="16" t="s">
        <v>20</v>
      </c>
      <c r="K239" s="32">
        <v>480</v>
      </c>
      <c r="L239" s="33">
        <v>650</v>
      </c>
      <c r="M239" s="24"/>
      <c r="N239" s="20"/>
      <c r="AA239" s="20" t="s">
        <v>145</v>
      </c>
      <c r="AB239" t="s">
        <v>778</v>
      </c>
    </row>
    <row r="240" spans="1:28" s="6" customFormat="1" ht="12" customHeight="1" x14ac:dyDescent="0.25">
      <c r="A240" s="13">
        <v>238</v>
      </c>
      <c r="B240" s="13">
        <v>1999</v>
      </c>
      <c r="C240" s="10" t="s">
        <v>431</v>
      </c>
      <c r="D240" s="13" t="s">
        <v>17</v>
      </c>
      <c r="E240" s="36" t="str">
        <f t="shared" si="3"/>
        <v>Vega Sicilia, Unico, Ribera del Duero DO</v>
      </c>
      <c r="F240" s="20" t="s">
        <v>401</v>
      </c>
      <c r="G240" s="13" t="s">
        <v>18</v>
      </c>
      <c r="H240" s="13">
        <v>2</v>
      </c>
      <c r="I240" s="13" t="s">
        <v>19</v>
      </c>
      <c r="J240" s="16" t="s">
        <v>20</v>
      </c>
      <c r="K240" s="32">
        <v>400</v>
      </c>
      <c r="L240" s="33">
        <v>600</v>
      </c>
      <c r="M240" s="24"/>
      <c r="N240" s="20"/>
      <c r="AA240" s="20" t="s">
        <v>145</v>
      </c>
      <c r="AB240" t="s">
        <v>779</v>
      </c>
    </row>
    <row r="241" spans="1:28" ht="12" customHeight="1" x14ac:dyDescent="0.25">
      <c r="A241" s="13">
        <v>239</v>
      </c>
      <c r="B241" s="13">
        <v>1999</v>
      </c>
      <c r="C241" s="10" t="s">
        <v>432</v>
      </c>
      <c r="D241" s="13" t="s">
        <v>17</v>
      </c>
      <c r="E241" s="36" t="str">
        <f t="shared" si="3"/>
        <v>Bartolome Vernet, Priorat, Primitiu Bellmunt - In Bond</v>
      </c>
      <c r="F241" s="20" t="s">
        <v>402</v>
      </c>
      <c r="G241" s="13" t="s">
        <v>18</v>
      </c>
      <c r="H241" s="13">
        <v>12</v>
      </c>
      <c r="I241" s="13" t="s">
        <v>21</v>
      </c>
      <c r="J241" s="16" t="s">
        <v>24</v>
      </c>
      <c r="K241" s="32">
        <v>150</v>
      </c>
      <c r="L241" s="33">
        <v>200</v>
      </c>
      <c r="M241" s="24" t="s">
        <v>28</v>
      </c>
      <c r="N241" s="20"/>
      <c r="AA241" s="20" t="s">
        <v>284</v>
      </c>
      <c r="AB241" t="s">
        <v>780</v>
      </c>
    </row>
    <row r="242" spans="1:28" s="6" customFormat="1" ht="12" customHeight="1" x14ac:dyDescent="0.25">
      <c r="A242" s="13">
        <v>240</v>
      </c>
      <c r="B242" s="13">
        <v>2019</v>
      </c>
      <c r="C242" s="10" t="s">
        <v>118</v>
      </c>
      <c r="D242" s="13" t="s">
        <v>17</v>
      </c>
      <c r="E242" s="36" t="str">
        <f t="shared" si="3"/>
        <v>La Rioja Alta, Rioja Gran Reserva 874 Seleccion Especial</v>
      </c>
      <c r="F242" s="20" t="s">
        <v>117</v>
      </c>
      <c r="G242" s="13" t="s">
        <v>18</v>
      </c>
      <c r="H242" s="13">
        <v>12</v>
      </c>
      <c r="I242" s="13" t="s">
        <v>25</v>
      </c>
      <c r="J242" s="16" t="s">
        <v>20</v>
      </c>
      <c r="K242" s="32">
        <v>150</v>
      </c>
      <c r="L242" s="33">
        <v>200</v>
      </c>
      <c r="M242" s="24"/>
      <c r="N242" s="20" t="s">
        <v>527</v>
      </c>
      <c r="AA242" s="20" t="s">
        <v>285</v>
      </c>
      <c r="AB242" t="s">
        <v>781</v>
      </c>
    </row>
    <row r="243" spans="1:28" s="6" customFormat="1" ht="12" customHeight="1" x14ac:dyDescent="0.25">
      <c r="A243" s="13">
        <v>241</v>
      </c>
      <c r="B243" s="13" t="s">
        <v>29</v>
      </c>
      <c r="C243" s="10" t="s">
        <v>431</v>
      </c>
      <c r="D243" s="13" t="s">
        <v>17</v>
      </c>
      <c r="E243" s="36" t="str">
        <f t="shared" si="3"/>
        <v>2008/2014 Vega Sicilia, Alion, Ribera del Duero DO</v>
      </c>
      <c r="F243" s="20" t="s">
        <v>401</v>
      </c>
      <c r="G243" s="13" t="s">
        <v>18</v>
      </c>
      <c r="H243" s="13">
        <v>6</v>
      </c>
      <c r="I243" s="13" t="s">
        <v>19</v>
      </c>
      <c r="J243" s="16" t="s">
        <v>20</v>
      </c>
      <c r="K243" s="32">
        <v>300</v>
      </c>
      <c r="L243" s="33">
        <v>400</v>
      </c>
      <c r="M243" s="23" t="s">
        <v>508</v>
      </c>
      <c r="N243" s="20"/>
      <c r="AA243" s="20" t="s">
        <v>286</v>
      </c>
      <c r="AB243" t="s">
        <v>782</v>
      </c>
    </row>
    <row r="244" spans="1:28" ht="12" customHeight="1" x14ac:dyDescent="0.25">
      <c r="A244" s="13">
        <v>242</v>
      </c>
      <c r="B244" s="13">
        <v>1997</v>
      </c>
      <c r="C244" s="10" t="s">
        <v>120</v>
      </c>
      <c r="D244" s="13" t="s">
        <v>17</v>
      </c>
      <c r="E244" s="36" t="str">
        <f t="shared" si="3"/>
        <v>Chateau Musar, Red</v>
      </c>
      <c r="F244" s="20" t="s">
        <v>119</v>
      </c>
      <c r="G244" s="13" t="s">
        <v>18</v>
      </c>
      <c r="H244" s="13">
        <v>12</v>
      </c>
      <c r="I244" s="13" t="s">
        <v>19</v>
      </c>
      <c r="J244" s="16" t="s">
        <v>20</v>
      </c>
      <c r="K244" s="32">
        <v>600</v>
      </c>
      <c r="L244" s="33">
        <v>800</v>
      </c>
      <c r="M244" s="24" t="s">
        <v>509</v>
      </c>
      <c r="N244" s="20" t="s">
        <v>526</v>
      </c>
      <c r="AA244" s="20" t="s">
        <v>146</v>
      </c>
      <c r="AB244" t="s">
        <v>783</v>
      </c>
    </row>
    <row r="245" spans="1:28" ht="12" customHeight="1" x14ac:dyDescent="0.25">
      <c r="A245" s="13">
        <v>243</v>
      </c>
      <c r="B245" s="13">
        <v>1999</v>
      </c>
      <c r="C245" s="10" t="s">
        <v>120</v>
      </c>
      <c r="D245" s="13" t="s">
        <v>17</v>
      </c>
      <c r="E245" s="36" t="str">
        <f t="shared" si="3"/>
        <v>Chateau Musar, Red</v>
      </c>
      <c r="F245" s="20" t="s">
        <v>119</v>
      </c>
      <c r="G245" s="13" t="s">
        <v>18</v>
      </c>
      <c r="H245" s="13">
        <v>12</v>
      </c>
      <c r="I245" s="13" t="s">
        <v>19</v>
      </c>
      <c r="J245" s="16" t="s">
        <v>20</v>
      </c>
      <c r="K245" s="32">
        <v>480</v>
      </c>
      <c r="L245" s="33">
        <v>700</v>
      </c>
      <c r="M245" s="24" t="s">
        <v>510</v>
      </c>
      <c r="N245" s="20" t="s">
        <v>526</v>
      </c>
      <c r="AA245" s="20" t="s">
        <v>146</v>
      </c>
      <c r="AB245" t="s">
        <v>784</v>
      </c>
    </row>
    <row r="246" spans="1:28" ht="12" customHeight="1" x14ac:dyDescent="0.25">
      <c r="A246" s="13">
        <v>244</v>
      </c>
      <c r="B246" s="13">
        <v>1999</v>
      </c>
      <c r="C246" s="10" t="s">
        <v>120</v>
      </c>
      <c r="D246" s="13" t="s">
        <v>17</v>
      </c>
      <c r="E246" s="36" t="str">
        <f t="shared" si="3"/>
        <v>Chateau Musar, Red</v>
      </c>
      <c r="F246" s="20" t="s">
        <v>119</v>
      </c>
      <c r="G246" s="13" t="s">
        <v>18</v>
      </c>
      <c r="H246" s="13">
        <v>12</v>
      </c>
      <c r="I246" s="13" t="s">
        <v>19</v>
      </c>
      <c r="J246" s="16" t="s">
        <v>20</v>
      </c>
      <c r="K246" s="32">
        <v>480</v>
      </c>
      <c r="L246" s="33">
        <v>700</v>
      </c>
      <c r="M246" s="24" t="s">
        <v>511</v>
      </c>
      <c r="N246" s="20" t="s">
        <v>526</v>
      </c>
      <c r="O246" s="7"/>
      <c r="P246" s="7"/>
      <c r="Q246" s="7"/>
      <c r="R246" s="7"/>
      <c r="S246" s="7"/>
      <c r="T246" s="7"/>
      <c r="U246" s="7"/>
      <c r="V246" s="7"/>
      <c r="W246" s="7"/>
      <c r="X246" s="7"/>
      <c r="Y246" s="7"/>
      <c r="Z246" s="7"/>
      <c r="AA246" s="20" t="s">
        <v>146</v>
      </c>
      <c r="AB246" t="s">
        <v>785</v>
      </c>
    </row>
    <row r="247" spans="1:28" s="6" customFormat="1" ht="12" customHeight="1" x14ac:dyDescent="0.25">
      <c r="A247" s="13">
        <v>245</v>
      </c>
      <c r="B247" s="13">
        <v>1999</v>
      </c>
      <c r="C247" s="10" t="s">
        <v>120</v>
      </c>
      <c r="D247" s="13" t="s">
        <v>17</v>
      </c>
      <c r="E247" s="36" t="str">
        <f t="shared" si="3"/>
        <v>Chateau Musar, Red</v>
      </c>
      <c r="F247" s="20" t="s">
        <v>119</v>
      </c>
      <c r="G247" s="13" t="s">
        <v>18</v>
      </c>
      <c r="H247" s="13">
        <v>12</v>
      </c>
      <c r="I247" s="13" t="s">
        <v>19</v>
      </c>
      <c r="J247" s="16" t="s">
        <v>20</v>
      </c>
      <c r="K247" s="32">
        <v>480</v>
      </c>
      <c r="L247" s="33">
        <v>700</v>
      </c>
      <c r="M247" s="24"/>
      <c r="N247" s="20" t="s">
        <v>526</v>
      </c>
      <c r="AA247" s="20" t="s">
        <v>146</v>
      </c>
      <c r="AB247" t="s">
        <v>786</v>
      </c>
    </row>
    <row r="248" spans="1:28" s="6" customFormat="1" ht="12" customHeight="1" x14ac:dyDescent="0.25">
      <c r="A248" s="13">
        <v>246</v>
      </c>
      <c r="B248" s="13">
        <v>2006</v>
      </c>
      <c r="C248" s="10" t="s">
        <v>120</v>
      </c>
      <c r="D248" s="13" t="s">
        <v>17</v>
      </c>
      <c r="E248" s="36" t="str">
        <f t="shared" si="3"/>
        <v>Chateau Musar, Red</v>
      </c>
      <c r="F248" s="20" t="s">
        <v>119</v>
      </c>
      <c r="G248" s="13" t="s">
        <v>18</v>
      </c>
      <c r="H248" s="13">
        <v>6</v>
      </c>
      <c r="I248" s="13" t="s">
        <v>19</v>
      </c>
      <c r="J248" s="16" t="s">
        <v>20</v>
      </c>
      <c r="K248" s="32">
        <v>200</v>
      </c>
      <c r="L248" s="33">
        <v>300</v>
      </c>
      <c r="M248" s="24"/>
      <c r="N248" s="20" t="s">
        <v>526</v>
      </c>
      <c r="AA248" s="20" t="s">
        <v>146</v>
      </c>
      <c r="AB248" t="s">
        <v>787</v>
      </c>
    </row>
    <row r="249" spans="1:28" s="6" customFormat="1" ht="12" customHeight="1" x14ac:dyDescent="0.25">
      <c r="A249" s="13">
        <v>247</v>
      </c>
      <c r="B249" s="13" t="s">
        <v>29</v>
      </c>
      <c r="C249" s="10" t="s">
        <v>120</v>
      </c>
      <c r="D249" s="13" t="s">
        <v>17</v>
      </c>
      <c r="E249" s="36" t="str">
        <f t="shared" si="3"/>
        <v>1997/2006 Chateau Musar, Red</v>
      </c>
      <c r="F249" s="20" t="s">
        <v>119</v>
      </c>
      <c r="G249" s="13" t="s">
        <v>18</v>
      </c>
      <c r="H249" s="13">
        <v>6</v>
      </c>
      <c r="I249" s="13" t="s">
        <v>19</v>
      </c>
      <c r="J249" s="16" t="s">
        <v>20</v>
      </c>
      <c r="K249" s="32">
        <v>250</v>
      </c>
      <c r="L249" s="33">
        <v>350</v>
      </c>
      <c r="M249" s="23" t="s">
        <v>512</v>
      </c>
      <c r="N249" s="20" t="s">
        <v>526</v>
      </c>
      <c r="AA249" s="20" t="s">
        <v>287</v>
      </c>
      <c r="AB249" t="s">
        <v>788</v>
      </c>
    </row>
    <row r="250" spans="1:28" s="6" customFormat="1" ht="12" customHeight="1" x14ac:dyDescent="0.25">
      <c r="A250" s="13">
        <v>248</v>
      </c>
      <c r="B250" s="13" t="s">
        <v>29</v>
      </c>
      <c r="C250" s="10" t="s">
        <v>120</v>
      </c>
      <c r="D250" s="13" t="s">
        <v>17</v>
      </c>
      <c r="E250" s="36" t="str">
        <f t="shared" si="3"/>
        <v>1999/2001 Chateau Musar, Red (Magnums)</v>
      </c>
      <c r="F250" s="20" t="s">
        <v>119</v>
      </c>
      <c r="G250" s="13" t="s">
        <v>23</v>
      </c>
      <c r="H250" s="13">
        <v>2</v>
      </c>
      <c r="I250" s="13" t="s">
        <v>19</v>
      </c>
      <c r="J250" s="16" t="s">
        <v>20</v>
      </c>
      <c r="K250" s="32">
        <v>200</v>
      </c>
      <c r="L250" s="33">
        <v>300</v>
      </c>
      <c r="M250" s="23" t="s">
        <v>513</v>
      </c>
      <c r="N250" s="20" t="s">
        <v>526</v>
      </c>
      <c r="AA250" s="20" t="s">
        <v>288</v>
      </c>
      <c r="AB250" t="s">
        <v>789</v>
      </c>
    </row>
    <row r="251" spans="1:28" ht="12" customHeight="1" x14ac:dyDescent="0.25">
      <c r="A251" s="13">
        <v>249</v>
      </c>
      <c r="B251" s="13">
        <v>2004</v>
      </c>
      <c r="C251" s="10" t="s">
        <v>121</v>
      </c>
      <c r="D251" s="13" t="s">
        <v>17</v>
      </c>
      <c r="E251" s="36" t="str">
        <f t="shared" si="3"/>
        <v>Penfolds, Bin 60A Cabernet Shiraz, South Australia - In Bond</v>
      </c>
      <c r="F251" s="20" t="s">
        <v>403</v>
      </c>
      <c r="G251" s="13" t="s">
        <v>18</v>
      </c>
      <c r="H251" s="13">
        <v>4</v>
      </c>
      <c r="I251" s="13" t="s">
        <v>19</v>
      </c>
      <c r="J251" s="16" t="s">
        <v>24</v>
      </c>
      <c r="K251" s="32">
        <v>850</v>
      </c>
      <c r="L251" s="33">
        <v>1150</v>
      </c>
      <c r="M251" s="24"/>
      <c r="N251" s="20"/>
      <c r="AA251" s="20" t="s">
        <v>289</v>
      </c>
      <c r="AB251" t="s">
        <v>790</v>
      </c>
    </row>
    <row r="252" spans="1:28" ht="12" customHeight="1" x14ac:dyDescent="0.25">
      <c r="A252" s="13">
        <v>250</v>
      </c>
      <c r="B252" s="13">
        <v>2005</v>
      </c>
      <c r="C252" s="10" t="s">
        <v>121</v>
      </c>
      <c r="D252" s="13" t="s">
        <v>17</v>
      </c>
      <c r="E252" s="36" t="str">
        <f t="shared" si="3"/>
        <v>Kay Brothers, Amery Hillside Shiraz, McLaren Vale - In Bond</v>
      </c>
      <c r="F252" s="20" t="s">
        <v>123</v>
      </c>
      <c r="G252" s="13" t="s">
        <v>18</v>
      </c>
      <c r="H252" s="13">
        <v>12</v>
      </c>
      <c r="I252" s="13" t="s">
        <v>25</v>
      </c>
      <c r="J252" s="16" t="s">
        <v>24</v>
      </c>
      <c r="K252" s="32">
        <v>200</v>
      </c>
      <c r="L252" s="33">
        <v>300</v>
      </c>
      <c r="M252" s="24" t="s">
        <v>28</v>
      </c>
      <c r="N252" s="20"/>
      <c r="AA252" s="20" t="s">
        <v>122</v>
      </c>
      <c r="AB252" t="s">
        <v>791</v>
      </c>
    </row>
    <row r="253" spans="1:28" ht="12" customHeight="1" x14ac:dyDescent="0.25">
      <c r="A253" s="13">
        <v>251</v>
      </c>
      <c r="B253" s="13">
        <v>2006</v>
      </c>
      <c r="C253" s="10" t="s">
        <v>121</v>
      </c>
      <c r="D253" s="13" t="s">
        <v>17</v>
      </c>
      <c r="E253" s="36" t="str">
        <f t="shared" si="3"/>
        <v>Kay Brothers, Amery Hillside Shiraz, McLaren Vale - In Bond</v>
      </c>
      <c r="F253" s="20" t="s">
        <v>123</v>
      </c>
      <c r="G253" s="13" t="s">
        <v>18</v>
      </c>
      <c r="H253" s="13">
        <v>12</v>
      </c>
      <c r="I253" s="13" t="s">
        <v>25</v>
      </c>
      <c r="J253" s="16" t="s">
        <v>24</v>
      </c>
      <c r="K253" s="32">
        <v>200</v>
      </c>
      <c r="L253" s="33">
        <v>300</v>
      </c>
      <c r="M253" s="24" t="s">
        <v>28</v>
      </c>
      <c r="N253" s="20"/>
      <c r="AA253" s="20" t="s">
        <v>122</v>
      </c>
      <c r="AB253" t="s">
        <v>792</v>
      </c>
    </row>
    <row r="254" spans="1:28" ht="12" customHeight="1" x14ac:dyDescent="0.25">
      <c r="A254" s="13">
        <v>252</v>
      </c>
      <c r="B254" s="13">
        <v>2007</v>
      </c>
      <c r="C254" s="10" t="s">
        <v>121</v>
      </c>
      <c r="D254" s="13" t="s">
        <v>17</v>
      </c>
      <c r="E254" s="36" t="str">
        <f t="shared" si="3"/>
        <v>Two Hands, Coach House Block Shiraz, Barossa Valley - In Bond</v>
      </c>
      <c r="F254" s="20" t="s">
        <v>127</v>
      </c>
      <c r="G254" s="13" t="s">
        <v>18</v>
      </c>
      <c r="H254" s="13">
        <v>12</v>
      </c>
      <c r="I254" s="13" t="s">
        <v>25</v>
      </c>
      <c r="J254" s="16" t="s">
        <v>24</v>
      </c>
      <c r="K254" s="32">
        <v>200</v>
      </c>
      <c r="L254" s="33">
        <v>280</v>
      </c>
      <c r="M254" s="24" t="s">
        <v>28</v>
      </c>
      <c r="N254" s="20"/>
      <c r="AA254" s="20" t="s">
        <v>126</v>
      </c>
      <c r="AB254" t="s">
        <v>793</v>
      </c>
    </row>
    <row r="255" spans="1:28" s="6" customFormat="1" ht="12" customHeight="1" x14ac:dyDescent="0.25">
      <c r="A255" s="13">
        <v>253</v>
      </c>
      <c r="B255" s="13">
        <v>2007</v>
      </c>
      <c r="C255" s="10" t="s">
        <v>121</v>
      </c>
      <c r="D255" s="13" t="s">
        <v>17</v>
      </c>
      <c r="E255" s="36" t="str">
        <f t="shared" si="3"/>
        <v>Two Hands, Coach House Block Shiraz, Barossa Valley - In Bond</v>
      </c>
      <c r="F255" s="20" t="s">
        <v>127</v>
      </c>
      <c r="G255" s="13" t="s">
        <v>18</v>
      </c>
      <c r="H255" s="13">
        <v>12</v>
      </c>
      <c r="I255" s="13" t="s">
        <v>25</v>
      </c>
      <c r="J255" s="16" t="s">
        <v>24</v>
      </c>
      <c r="K255" s="32">
        <v>200</v>
      </c>
      <c r="L255" s="33">
        <v>280</v>
      </c>
      <c r="M255" s="24" t="s">
        <v>28</v>
      </c>
      <c r="N255" s="20"/>
      <c r="AA255" s="20" t="s">
        <v>126</v>
      </c>
      <c r="AB255" t="s">
        <v>794</v>
      </c>
    </row>
    <row r="256" spans="1:28" ht="12" customHeight="1" x14ac:dyDescent="0.25">
      <c r="A256" s="13">
        <v>254</v>
      </c>
      <c r="B256" s="13">
        <v>2008</v>
      </c>
      <c r="C256" s="10" t="s">
        <v>121</v>
      </c>
      <c r="D256" s="13" t="s">
        <v>17</v>
      </c>
      <c r="E256" s="36" t="str">
        <f t="shared" si="3"/>
        <v>Two Hands, Coach House Block Shiraz, Barossa Valley (Magnums) - In Bond</v>
      </c>
      <c r="F256" s="20" t="s">
        <v>127</v>
      </c>
      <c r="G256" s="13" t="s">
        <v>23</v>
      </c>
      <c r="H256" s="13">
        <v>6</v>
      </c>
      <c r="I256" s="13" t="s">
        <v>25</v>
      </c>
      <c r="J256" s="16" t="s">
        <v>24</v>
      </c>
      <c r="K256" s="32">
        <v>200</v>
      </c>
      <c r="L256" s="33">
        <v>280</v>
      </c>
      <c r="M256" s="24"/>
      <c r="N256" s="20"/>
      <c r="AA256" s="20" t="s">
        <v>290</v>
      </c>
      <c r="AB256" t="s">
        <v>795</v>
      </c>
    </row>
    <row r="257" spans="1:28" s="6" customFormat="1" ht="12" customHeight="1" x14ac:dyDescent="0.25">
      <c r="A257" s="13">
        <v>255</v>
      </c>
      <c r="B257" s="13">
        <v>2008</v>
      </c>
      <c r="C257" s="10" t="s">
        <v>121</v>
      </c>
      <c r="D257" s="13" t="s">
        <v>17</v>
      </c>
      <c r="E257" s="36" t="str">
        <f t="shared" si="3"/>
        <v>Two Worlds, Two Hands &amp; Egelhoff (Magnums) - In Bond</v>
      </c>
      <c r="F257" s="20" t="s">
        <v>125</v>
      </c>
      <c r="G257" s="13" t="s">
        <v>23</v>
      </c>
      <c r="H257" s="13">
        <v>6</v>
      </c>
      <c r="I257" s="13" t="s">
        <v>21</v>
      </c>
      <c r="J257" s="16" t="s">
        <v>24</v>
      </c>
      <c r="K257" s="32">
        <v>400</v>
      </c>
      <c r="L257" s="33">
        <v>700</v>
      </c>
      <c r="M257" s="24" t="s">
        <v>514</v>
      </c>
      <c r="N257" s="20"/>
      <c r="AA257" s="20" t="s">
        <v>124</v>
      </c>
      <c r="AB257" t="s">
        <v>796</v>
      </c>
    </row>
    <row r="258" spans="1:28" s="6" customFormat="1" ht="12" customHeight="1" x14ac:dyDescent="0.25">
      <c r="A258" s="13">
        <v>256</v>
      </c>
      <c r="B258" s="13">
        <v>2008</v>
      </c>
      <c r="C258" s="10" t="s">
        <v>121</v>
      </c>
      <c r="D258" s="13" t="s">
        <v>17</v>
      </c>
      <c r="E258" s="36" t="str">
        <f t="shared" si="3"/>
        <v>Two Hands, Zippy's Block Shiraz, Barossa Valley - In Bond</v>
      </c>
      <c r="F258" s="20" t="s">
        <v>127</v>
      </c>
      <c r="G258" s="13" t="s">
        <v>18</v>
      </c>
      <c r="H258" s="13">
        <v>12</v>
      </c>
      <c r="I258" s="13" t="s">
        <v>25</v>
      </c>
      <c r="J258" s="16" t="s">
        <v>24</v>
      </c>
      <c r="K258" s="32">
        <v>280</v>
      </c>
      <c r="L258" s="33">
        <v>380</v>
      </c>
      <c r="M258" s="24" t="s">
        <v>28</v>
      </c>
      <c r="N258" s="20"/>
      <c r="AA258" s="20" t="s">
        <v>128</v>
      </c>
      <c r="AB258" t="s">
        <v>797</v>
      </c>
    </row>
    <row r="259" spans="1:28" s="6" customFormat="1" ht="12" customHeight="1" x14ac:dyDescent="0.25">
      <c r="A259" s="13">
        <v>257</v>
      </c>
      <c r="B259" s="13">
        <v>2008</v>
      </c>
      <c r="C259" s="10" t="s">
        <v>121</v>
      </c>
      <c r="D259" s="13" t="s">
        <v>17</v>
      </c>
      <c r="E259" s="36" t="str">
        <f t="shared" si="3"/>
        <v>Two Hands, Zippys Block, Barossa Valley - In Bond</v>
      </c>
      <c r="F259" s="20" t="s">
        <v>127</v>
      </c>
      <c r="G259" s="13" t="s">
        <v>18</v>
      </c>
      <c r="H259" s="13">
        <v>12</v>
      </c>
      <c r="I259" s="13" t="s">
        <v>25</v>
      </c>
      <c r="J259" s="16" t="s">
        <v>24</v>
      </c>
      <c r="K259" s="32">
        <v>280</v>
      </c>
      <c r="L259" s="33">
        <v>380</v>
      </c>
      <c r="M259" s="24" t="s">
        <v>28</v>
      </c>
      <c r="N259" s="20"/>
      <c r="AA259" s="20" t="s">
        <v>129</v>
      </c>
      <c r="AB259" t="s">
        <v>798</v>
      </c>
    </row>
    <row r="260" spans="1:28" ht="12" customHeight="1" x14ac:dyDescent="0.25">
      <c r="A260" s="13">
        <v>258</v>
      </c>
      <c r="B260" s="13">
        <v>2015</v>
      </c>
      <c r="C260" s="10" t="s">
        <v>121</v>
      </c>
      <c r="D260" s="13" t="s">
        <v>17</v>
      </c>
      <c r="E260" s="36" t="str">
        <f t="shared" si="3"/>
        <v>Yalumba, Caley Cabernet Shiraz, South Australia - In Bond</v>
      </c>
      <c r="F260" s="20" t="s">
        <v>131</v>
      </c>
      <c r="G260" s="13" t="s">
        <v>18</v>
      </c>
      <c r="H260" s="13">
        <v>3</v>
      </c>
      <c r="I260" s="13" t="s">
        <v>25</v>
      </c>
      <c r="J260" s="16" t="s">
        <v>24</v>
      </c>
      <c r="K260" s="32">
        <v>280</v>
      </c>
      <c r="L260" s="33">
        <v>320</v>
      </c>
      <c r="M260" s="24"/>
      <c r="N260" s="20"/>
      <c r="AA260" s="20" t="s">
        <v>130</v>
      </c>
      <c r="AB260" t="s">
        <v>799</v>
      </c>
    </row>
    <row r="261" spans="1:28" ht="12" customHeight="1" x14ac:dyDescent="0.25">
      <c r="A261" s="13">
        <v>259</v>
      </c>
      <c r="B261" s="13" t="s">
        <v>29</v>
      </c>
      <c r="C261" s="10" t="s">
        <v>433</v>
      </c>
      <c r="D261" s="13" t="s">
        <v>17</v>
      </c>
      <c r="E261" s="36" t="str">
        <f t="shared" si="3"/>
        <v>2012/2014 Sadie Family, Columella, Swartland</v>
      </c>
      <c r="F261" s="20" t="s">
        <v>404</v>
      </c>
      <c r="G261" s="13" t="s">
        <v>18</v>
      </c>
      <c r="H261" s="13">
        <v>6</v>
      </c>
      <c r="I261" s="13" t="s">
        <v>19</v>
      </c>
      <c r="J261" s="16" t="s">
        <v>20</v>
      </c>
      <c r="K261" s="32">
        <v>400</v>
      </c>
      <c r="L261" s="33">
        <v>600</v>
      </c>
      <c r="M261" s="23" t="s">
        <v>515</v>
      </c>
      <c r="N261" s="20"/>
      <c r="AA261" s="20" t="s">
        <v>291</v>
      </c>
      <c r="AB261" t="s">
        <v>800</v>
      </c>
    </row>
    <row r="262" spans="1:28" ht="12" customHeight="1" x14ac:dyDescent="0.25">
      <c r="A262" s="13">
        <v>260</v>
      </c>
      <c r="B262" s="13">
        <v>2012</v>
      </c>
      <c r="C262" s="10" t="s">
        <v>138</v>
      </c>
      <c r="D262" s="13" t="s">
        <v>17</v>
      </c>
      <c r="E262" s="36" t="str">
        <f t="shared" si="3"/>
        <v>Montes, Purple Angel, Colchagua Valley</v>
      </c>
      <c r="F262" s="20" t="s">
        <v>405</v>
      </c>
      <c r="G262" s="13" t="s">
        <v>18</v>
      </c>
      <c r="H262" s="13">
        <v>6</v>
      </c>
      <c r="I262" s="13" t="s">
        <v>25</v>
      </c>
      <c r="J262" s="16" t="s">
        <v>20</v>
      </c>
      <c r="K262" s="32">
        <v>220</v>
      </c>
      <c r="L262" s="33">
        <v>300</v>
      </c>
      <c r="M262" s="24"/>
      <c r="N262" s="20" t="s">
        <v>530</v>
      </c>
      <c r="AA262" s="20" t="s">
        <v>292</v>
      </c>
      <c r="AB262" t="s">
        <v>801</v>
      </c>
    </row>
    <row r="263" spans="1:28" s="6" customFormat="1" ht="12" customHeight="1" x14ac:dyDescent="0.25">
      <c r="A263" s="13">
        <v>261</v>
      </c>
      <c r="B263" s="13">
        <v>2012</v>
      </c>
      <c r="C263" s="10" t="s">
        <v>138</v>
      </c>
      <c r="D263" s="13" t="s">
        <v>17</v>
      </c>
      <c r="E263" s="36" t="str">
        <f t="shared" si="3"/>
        <v>Montes, Purple Angel, Colchagua Valley</v>
      </c>
      <c r="F263" s="20" t="s">
        <v>405</v>
      </c>
      <c r="G263" s="13" t="s">
        <v>18</v>
      </c>
      <c r="H263" s="13">
        <v>6</v>
      </c>
      <c r="I263" s="13" t="s">
        <v>25</v>
      </c>
      <c r="J263" s="16" t="s">
        <v>20</v>
      </c>
      <c r="K263" s="32">
        <v>220</v>
      </c>
      <c r="L263" s="33">
        <v>300</v>
      </c>
      <c r="M263" s="24"/>
      <c r="N263" s="20" t="s">
        <v>530</v>
      </c>
      <c r="AA263" s="20" t="s">
        <v>292</v>
      </c>
      <c r="AB263" t="s">
        <v>802</v>
      </c>
    </row>
    <row r="264" spans="1:28" s="6" customFormat="1" ht="12" customHeight="1" x14ac:dyDescent="0.25">
      <c r="A264" s="13">
        <v>262</v>
      </c>
      <c r="B264" s="13">
        <v>2012</v>
      </c>
      <c r="C264" s="10" t="s">
        <v>138</v>
      </c>
      <c r="D264" s="13" t="s">
        <v>17</v>
      </c>
      <c r="E264" s="36" t="str">
        <f t="shared" si="3"/>
        <v>Montes, Purple Angel, Colchagua Valley</v>
      </c>
      <c r="F264" s="20" t="s">
        <v>405</v>
      </c>
      <c r="G264" s="13" t="s">
        <v>18</v>
      </c>
      <c r="H264" s="13">
        <v>6</v>
      </c>
      <c r="I264" s="13" t="s">
        <v>25</v>
      </c>
      <c r="J264" s="16" t="s">
        <v>20</v>
      </c>
      <c r="K264" s="32">
        <v>220</v>
      </c>
      <c r="L264" s="33">
        <v>300</v>
      </c>
      <c r="M264" s="24"/>
      <c r="N264" s="20" t="s">
        <v>530</v>
      </c>
      <c r="AA264" s="20" t="s">
        <v>292</v>
      </c>
      <c r="AB264" t="s">
        <v>803</v>
      </c>
    </row>
    <row r="265" spans="1:28" s="6" customFormat="1" ht="12" customHeight="1" x14ac:dyDescent="0.25">
      <c r="A265" s="13">
        <v>263</v>
      </c>
      <c r="B265" s="13">
        <v>2001</v>
      </c>
      <c r="C265" s="10" t="s">
        <v>139</v>
      </c>
      <c r="D265" s="13" t="s">
        <v>17</v>
      </c>
      <c r="E265" s="36" t="str">
        <f t="shared" ref="E265:E319" si="4">HYPERLINK(AB265,AA265)</f>
        <v>Harlan Estate, The Maiden, Napa Valley</v>
      </c>
      <c r="F265" s="20" t="s">
        <v>406</v>
      </c>
      <c r="G265" s="13" t="s">
        <v>18</v>
      </c>
      <c r="H265" s="13">
        <v>3</v>
      </c>
      <c r="I265" s="13" t="s">
        <v>19</v>
      </c>
      <c r="J265" s="16" t="s">
        <v>20</v>
      </c>
      <c r="K265" s="32">
        <v>700</v>
      </c>
      <c r="L265" s="33">
        <v>850</v>
      </c>
      <c r="M265" s="24"/>
      <c r="N265" s="20" t="s">
        <v>530</v>
      </c>
      <c r="AA265" s="20" t="s">
        <v>293</v>
      </c>
      <c r="AB265" t="s">
        <v>804</v>
      </c>
    </row>
    <row r="266" spans="1:28" s="6" customFormat="1" ht="12" customHeight="1" x14ac:dyDescent="0.25">
      <c r="A266" s="13">
        <v>264</v>
      </c>
      <c r="B266" s="13">
        <v>2013</v>
      </c>
      <c r="C266" s="10" t="s">
        <v>139</v>
      </c>
      <c r="D266" s="13" t="s">
        <v>17</v>
      </c>
      <c r="E266" s="36" t="str">
        <f t="shared" si="4"/>
        <v>Stag's Leap Wine Cellars, Artemis, Napa Valley</v>
      </c>
      <c r="F266" s="20" t="s">
        <v>407</v>
      </c>
      <c r="G266" s="13" t="s">
        <v>18</v>
      </c>
      <c r="H266" s="13">
        <v>2</v>
      </c>
      <c r="I266" s="13" t="s">
        <v>19</v>
      </c>
      <c r="J266" s="16" t="s">
        <v>20</v>
      </c>
      <c r="K266" s="32">
        <v>130</v>
      </c>
      <c r="L266" s="33">
        <v>180</v>
      </c>
      <c r="M266" s="28"/>
      <c r="N266" s="20"/>
      <c r="AA266" s="20" t="s">
        <v>294</v>
      </c>
      <c r="AB266" t="s">
        <v>805</v>
      </c>
    </row>
    <row r="267" spans="1:28" s="6" customFormat="1" ht="12" customHeight="1" x14ac:dyDescent="0.25">
      <c r="A267" s="13">
        <v>265</v>
      </c>
      <c r="B267" s="13">
        <v>2013</v>
      </c>
      <c r="C267" s="10" t="s">
        <v>139</v>
      </c>
      <c r="D267" s="13" t="s">
        <v>17</v>
      </c>
      <c r="E267" s="36" t="str">
        <f t="shared" si="4"/>
        <v>Ridge, Monte Bello Cabernet Sauvignon, Santa Cruz Mountains</v>
      </c>
      <c r="F267" s="20" t="s">
        <v>408</v>
      </c>
      <c r="G267" s="13" t="s">
        <v>18</v>
      </c>
      <c r="H267" s="13">
        <v>5</v>
      </c>
      <c r="I267" s="13" t="s">
        <v>19</v>
      </c>
      <c r="J267" s="16" t="s">
        <v>20</v>
      </c>
      <c r="K267" s="32">
        <v>600</v>
      </c>
      <c r="L267" s="33">
        <v>800</v>
      </c>
      <c r="M267" s="24"/>
      <c r="N267" s="20"/>
      <c r="AA267" s="20" t="s">
        <v>295</v>
      </c>
      <c r="AB267" t="s">
        <v>806</v>
      </c>
    </row>
    <row r="268" spans="1:28" s="6" customFormat="1" ht="12" customHeight="1" x14ac:dyDescent="0.25">
      <c r="A268" s="13">
        <v>266</v>
      </c>
      <c r="B268" s="13">
        <v>2014</v>
      </c>
      <c r="C268" s="10" t="s">
        <v>139</v>
      </c>
      <c r="D268" s="13" t="s">
        <v>17</v>
      </c>
      <c r="E268" s="36" t="str">
        <f t="shared" si="4"/>
        <v>Occidental (Kistler), SWK Vineyard, Sonoma County - In Bond</v>
      </c>
      <c r="F268" s="20" t="s">
        <v>409</v>
      </c>
      <c r="G268" s="13" t="s">
        <v>18</v>
      </c>
      <c r="H268" s="13">
        <v>12</v>
      </c>
      <c r="I268" s="13" t="s">
        <v>25</v>
      </c>
      <c r="J268" s="16" t="s">
        <v>24</v>
      </c>
      <c r="K268" s="32">
        <v>1100</v>
      </c>
      <c r="L268" s="33">
        <v>1500</v>
      </c>
      <c r="M268" s="24"/>
      <c r="N268" s="20" t="s">
        <v>530</v>
      </c>
      <c r="AA268" s="20" t="s">
        <v>296</v>
      </c>
      <c r="AB268" t="s">
        <v>807</v>
      </c>
    </row>
    <row r="269" spans="1:28" s="6" customFormat="1" ht="12" customHeight="1" x14ac:dyDescent="0.25">
      <c r="A269" s="13">
        <v>267</v>
      </c>
      <c r="B269" s="13">
        <v>2016</v>
      </c>
      <c r="C269" s="10" t="s">
        <v>139</v>
      </c>
      <c r="D269" s="13" t="s">
        <v>17</v>
      </c>
      <c r="E269" s="36" t="str">
        <f t="shared" si="4"/>
        <v>Snowden, Brothers Vineyard Cabernet Sauvignon, Napa Valley - In Bond</v>
      </c>
      <c r="F269" s="20" t="s">
        <v>410</v>
      </c>
      <c r="G269" s="13" t="s">
        <v>18</v>
      </c>
      <c r="H269" s="13">
        <v>12</v>
      </c>
      <c r="I269" s="13" t="s">
        <v>25</v>
      </c>
      <c r="J269" s="16" t="s">
        <v>24</v>
      </c>
      <c r="K269" s="32">
        <v>800</v>
      </c>
      <c r="L269" s="33">
        <v>1200</v>
      </c>
      <c r="M269" s="24"/>
      <c r="N269" s="20"/>
      <c r="AA269" s="20" t="s">
        <v>297</v>
      </c>
      <c r="AB269" t="s">
        <v>808</v>
      </c>
    </row>
    <row r="270" spans="1:28" s="6" customFormat="1" ht="12" customHeight="1" x14ac:dyDescent="0.25">
      <c r="A270" s="13">
        <v>268</v>
      </c>
      <c r="B270" s="13">
        <v>2017</v>
      </c>
      <c r="C270" s="10" t="s">
        <v>139</v>
      </c>
      <c r="D270" s="13" t="s">
        <v>17</v>
      </c>
      <c r="E270" s="36" t="str">
        <f t="shared" si="4"/>
        <v>Larry Hyde Vineyard Estate, Pinot Noir, Los Carneros - In Bond</v>
      </c>
      <c r="F270" s="20" t="s">
        <v>411</v>
      </c>
      <c r="G270" s="13" t="s">
        <v>18</v>
      </c>
      <c r="H270" s="13">
        <v>6</v>
      </c>
      <c r="I270" s="13" t="s">
        <v>25</v>
      </c>
      <c r="J270" s="16" t="s">
        <v>24</v>
      </c>
      <c r="K270" s="32">
        <v>280</v>
      </c>
      <c r="L270" s="33">
        <v>340</v>
      </c>
      <c r="M270" s="24"/>
      <c r="N270" s="20"/>
      <c r="AA270" s="20" t="s">
        <v>298</v>
      </c>
      <c r="AB270" t="s">
        <v>809</v>
      </c>
    </row>
    <row r="271" spans="1:28" ht="12" customHeight="1" x14ac:dyDescent="0.25">
      <c r="A271" s="13">
        <v>269</v>
      </c>
      <c r="B271" s="13">
        <v>2018</v>
      </c>
      <c r="C271" s="10" t="s">
        <v>139</v>
      </c>
      <c r="D271" s="13" t="s">
        <v>17</v>
      </c>
      <c r="E271" s="36" t="str">
        <f t="shared" si="4"/>
        <v>Stewart, Nomad Beckstoffer To Kalon, Napa Valley - In Bond</v>
      </c>
      <c r="F271" s="20" t="s">
        <v>412</v>
      </c>
      <c r="G271" s="13" t="s">
        <v>18</v>
      </c>
      <c r="H271" s="13">
        <v>6</v>
      </c>
      <c r="I271" s="13" t="s">
        <v>25</v>
      </c>
      <c r="J271" s="16" t="s">
        <v>24</v>
      </c>
      <c r="K271" s="32">
        <v>500</v>
      </c>
      <c r="L271" s="33">
        <v>700</v>
      </c>
      <c r="M271" s="24"/>
      <c r="N271" s="20"/>
      <c r="AA271" s="20" t="s">
        <v>299</v>
      </c>
      <c r="AB271" t="s">
        <v>810</v>
      </c>
    </row>
    <row r="272" spans="1:28" s="6" customFormat="1" ht="12" customHeight="1" x14ac:dyDescent="0.25">
      <c r="A272" s="13">
        <v>270</v>
      </c>
      <c r="B272" s="13">
        <v>2018</v>
      </c>
      <c r="C272" s="10" t="s">
        <v>139</v>
      </c>
      <c r="D272" s="13" t="s">
        <v>17</v>
      </c>
      <c r="E272" s="36" t="str">
        <f t="shared" si="4"/>
        <v>Kapcsandy Family Winery, Roberta's Reserve, Yountville</v>
      </c>
      <c r="F272" s="20" t="s">
        <v>141</v>
      </c>
      <c r="G272" s="13" t="s">
        <v>18</v>
      </c>
      <c r="H272" s="13">
        <v>3</v>
      </c>
      <c r="I272" s="13" t="s">
        <v>19</v>
      </c>
      <c r="J272" s="16" t="s">
        <v>20</v>
      </c>
      <c r="K272" s="32">
        <v>700</v>
      </c>
      <c r="L272" s="33">
        <v>850</v>
      </c>
      <c r="M272" s="23"/>
      <c r="N272" s="20" t="s">
        <v>539</v>
      </c>
      <c r="AA272" s="20" t="s">
        <v>140</v>
      </c>
      <c r="AB272" t="s">
        <v>811</v>
      </c>
    </row>
    <row r="273" spans="1:28" s="6" customFormat="1" ht="12" customHeight="1" x14ac:dyDescent="0.25">
      <c r="A273" s="13">
        <v>271</v>
      </c>
      <c r="B273" s="13">
        <v>2018</v>
      </c>
      <c r="C273" s="10" t="s">
        <v>139</v>
      </c>
      <c r="D273" s="13" t="s">
        <v>17</v>
      </c>
      <c r="E273" s="36" t="str">
        <f t="shared" si="4"/>
        <v>Spottswoode, Cabernet Sauvignon, St. Helena</v>
      </c>
      <c r="F273" s="20" t="s">
        <v>413</v>
      </c>
      <c r="G273" s="13" t="s">
        <v>18</v>
      </c>
      <c r="H273" s="13">
        <v>2</v>
      </c>
      <c r="I273" s="13" t="s">
        <v>19</v>
      </c>
      <c r="J273" s="16" t="s">
        <v>20</v>
      </c>
      <c r="K273" s="32">
        <v>180</v>
      </c>
      <c r="L273" s="33">
        <v>260</v>
      </c>
      <c r="M273" s="24" t="s">
        <v>516</v>
      </c>
      <c r="N273" s="20"/>
      <c r="AA273" s="20" t="s">
        <v>300</v>
      </c>
      <c r="AB273" t="s">
        <v>812</v>
      </c>
    </row>
    <row r="274" spans="1:28" s="6" customFormat="1" ht="12" customHeight="1" x14ac:dyDescent="0.25">
      <c r="A274" s="13">
        <v>272</v>
      </c>
      <c r="B274" s="13">
        <v>2020</v>
      </c>
      <c r="C274" s="10" t="s">
        <v>139</v>
      </c>
      <c r="D274" s="13" t="s">
        <v>17</v>
      </c>
      <c r="E274" s="36" t="str">
        <f t="shared" si="4"/>
        <v>Screaming Eagle, The Flight, Napa Valley - In Bond</v>
      </c>
      <c r="F274" s="20" t="s">
        <v>414</v>
      </c>
      <c r="G274" s="13" t="s">
        <v>18</v>
      </c>
      <c r="H274" s="13">
        <v>3</v>
      </c>
      <c r="I274" s="13" t="s">
        <v>21</v>
      </c>
      <c r="J274" s="16" t="s">
        <v>24</v>
      </c>
      <c r="K274" s="32">
        <v>1500</v>
      </c>
      <c r="L274" s="33">
        <v>1700</v>
      </c>
      <c r="M274" s="24"/>
      <c r="N274" s="20" t="s">
        <v>540</v>
      </c>
      <c r="AA274" s="20" t="s">
        <v>301</v>
      </c>
      <c r="AB274" t="s">
        <v>813</v>
      </c>
    </row>
    <row r="275" spans="1:28" ht="12" customHeight="1" x14ac:dyDescent="0.25">
      <c r="A275" s="13">
        <v>273</v>
      </c>
      <c r="B275" s="13">
        <v>2020</v>
      </c>
      <c r="C275" s="10" t="s">
        <v>139</v>
      </c>
      <c r="D275" s="13" t="s">
        <v>17</v>
      </c>
      <c r="E275" s="36" t="str">
        <f t="shared" si="4"/>
        <v>Screaming Eagle, The Flight, Napa Valley - In Bond</v>
      </c>
      <c r="F275" s="20" t="s">
        <v>414</v>
      </c>
      <c r="G275" s="13" t="s">
        <v>18</v>
      </c>
      <c r="H275" s="13">
        <v>3</v>
      </c>
      <c r="I275" s="13" t="s">
        <v>21</v>
      </c>
      <c r="J275" s="16" t="s">
        <v>24</v>
      </c>
      <c r="K275" s="32">
        <v>1500</v>
      </c>
      <c r="L275" s="33">
        <v>1700</v>
      </c>
      <c r="M275" s="28"/>
      <c r="N275" s="20" t="s">
        <v>540</v>
      </c>
      <c r="AA275" s="20" t="s">
        <v>301</v>
      </c>
      <c r="AB275" t="s">
        <v>814</v>
      </c>
    </row>
    <row r="276" spans="1:28" ht="12" customHeight="1" x14ac:dyDescent="0.25">
      <c r="A276" s="13">
        <v>274</v>
      </c>
      <c r="B276" s="13">
        <v>2020</v>
      </c>
      <c r="C276" s="10" t="s">
        <v>139</v>
      </c>
      <c r="D276" s="13" t="s">
        <v>17</v>
      </c>
      <c r="E276" s="36" t="str">
        <f t="shared" si="4"/>
        <v>Screaming Eagle, The Flight, Napa Valley - In Bond</v>
      </c>
      <c r="F276" s="20" t="s">
        <v>414</v>
      </c>
      <c r="G276" s="13" t="s">
        <v>18</v>
      </c>
      <c r="H276" s="13">
        <v>3</v>
      </c>
      <c r="I276" s="13" t="s">
        <v>21</v>
      </c>
      <c r="J276" s="16" t="s">
        <v>24</v>
      </c>
      <c r="K276" s="32">
        <v>1500</v>
      </c>
      <c r="L276" s="33">
        <v>1700</v>
      </c>
      <c r="M276" s="24"/>
      <c r="N276" s="20" t="s">
        <v>540</v>
      </c>
      <c r="O276" s="7"/>
      <c r="P276" s="7"/>
      <c r="Q276" s="7"/>
      <c r="R276" s="7"/>
      <c r="S276" s="7"/>
      <c r="T276" s="7"/>
      <c r="U276" s="7"/>
      <c r="V276" s="7"/>
      <c r="W276" s="7"/>
      <c r="X276" s="7"/>
      <c r="Y276" s="7"/>
      <c r="Z276" s="7"/>
      <c r="AA276" s="20" t="s">
        <v>301</v>
      </c>
      <c r="AB276" t="s">
        <v>815</v>
      </c>
    </row>
    <row r="277" spans="1:28" ht="12" customHeight="1" x14ac:dyDescent="0.25">
      <c r="A277" s="13">
        <v>275</v>
      </c>
      <c r="B277" s="13">
        <v>2020</v>
      </c>
      <c r="C277" s="10" t="s">
        <v>139</v>
      </c>
      <c r="D277" s="13" t="s">
        <v>17</v>
      </c>
      <c r="E277" s="36" t="str">
        <f t="shared" si="4"/>
        <v>Screaming Eagle, The Flight, Napa Valley - In Bond</v>
      </c>
      <c r="F277" s="20" t="s">
        <v>414</v>
      </c>
      <c r="G277" s="13" t="s">
        <v>18</v>
      </c>
      <c r="H277" s="13">
        <v>3</v>
      </c>
      <c r="I277" s="13" t="s">
        <v>21</v>
      </c>
      <c r="J277" s="16" t="s">
        <v>24</v>
      </c>
      <c r="K277" s="32">
        <v>1500</v>
      </c>
      <c r="L277" s="33">
        <v>1700</v>
      </c>
      <c r="M277" s="24"/>
      <c r="N277" s="20" t="s">
        <v>540</v>
      </c>
      <c r="O277" s="7"/>
      <c r="P277" s="7"/>
      <c r="Q277" s="7"/>
      <c r="R277" s="7"/>
      <c r="S277" s="7"/>
      <c r="T277" s="7"/>
      <c r="U277" s="7"/>
      <c r="V277" s="7"/>
      <c r="W277" s="7"/>
      <c r="X277" s="7"/>
      <c r="Y277" s="7"/>
      <c r="Z277" s="7"/>
      <c r="AA277" s="20" t="s">
        <v>301</v>
      </c>
      <c r="AB277" t="s">
        <v>816</v>
      </c>
    </row>
    <row r="278" spans="1:28" ht="12" customHeight="1" x14ac:dyDescent="0.25">
      <c r="A278" s="13">
        <v>276</v>
      </c>
      <c r="B278" s="13">
        <v>2021</v>
      </c>
      <c r="C278" s="10" t="s">
        <v>139</v>
      </c>
      <c r="D278" s="13" t="s">
        <v>17</v>
      </c>
      <c r="E278" s="36" t="str">
        <f t="shared" si="4"/>
        <v>Screaming Eagle Cabernet Sauvignon, Napa Valley - In Bond</v>
      </c>
      <c r="F278" s="20" t="s">
        <v>414</v>
      </c>
      <c r="G278" s="13" t="s">
        <v>18</v>
      </c>
      <c r="H278" s="13">
        <v>3</v>
      </c>
      <c r="I278" s="13" t="s">
        <v>21</v>
      </c>
      <c r="J278" s="16" t="s">
        <v>24</v>
      </c>
      <c r="K278" s="32">
        <v>5000</v>
      </c>
      <c r="L278" s="33">
        <v>6000</v>
      </c>
      <c r="M278" s="24"/>
      <c r="N278" s="20" t="s">
        <v>540</v>
      </c>
      <c r="O278" s="7"/>
      <c r="P278" s="7"/>
      <c r="Q278" s="7"/>
      <c r="R278" s="7"/>
      <c r="S278" s="7"/>
      <c r="T278" s="7"/>
      <c r="U278" s="7"/>
      <c r="V278" s="7"/>
      <c r="W278" s="7"/>
      <c r="X278" s="7"/>
      <c r="Y278" s="7"/>
      <c r="Z278" s="7"/>
      <c r="AA278" s="20" t="s">
        <v>302</v>
      </c>
      <c r="AB278" t="s">
        <v>817</v>
      </c>
    </row>
    <row r="279" spans="1:28" ht="12" customHeight="1" x14ac:dyDescent="0.25">
      <c r="A279" s="13">
        <v>277</v>
      </c>
      <c r="B279" s="13" t="s">
        <v>29</v>
      </c>
      <c r="C279" s="10" t="s">
        <v>139</v>
      </c>
      <c r="D279" s="13" t="s">
        <v>17</v>
      </c>
      <c r="E279" s="36" t="str">
        <f t="shared" si="4"/>
        <v>2012/2014 Ridge, Estate Cabernet Sauvignon, Santa Cruz Mountains</v>
      </c>
      <c r="F279" s="20" t="s">
        <v>408</v>
      </c>
      <c r="G279" s="13" t="s">
        <v>18</v>
      </c>
      <c r="H279" s="13">
        <v>6</v>
      </c>
      <c r="I279" s="13" t="s">
        <v>19</v>
      </c>
      <c r="J279" s="16" t="s">
        <v>20</v>
      </c>
      <c r="K279" s="32">
        <v>400</v>
      </c>
      <c r="L279" s="33">
        <v>600</v>
      </c>
      <c r="M279" s="23" t="s">
        <v>517</v>
      </c>
      <c r="N279" s="20"/>
      <c r="AA279" s="20" t="s">
        <v>303</v>
      </c>
      <c r="AB279" t="s">
        <v>818</v>
      </c>
    </row>
    <row r="280" spans="1:28" ht="12" customHeight="1" x14ac:dyDescent="0.25">
      <c r="A280" s="13">
        <v>278</v>
      </c>
      <c r="B280" s="13" t="s">
        <v>29</v>
      </c>
      <c r="C280" s="10" t="s">
        <v>139</v>
      </c>
      <c r="D280" s="13" t="s">
        <v>17</v>
      </c>
      <c r="E280" s="36" t="str">
        <f t="shared" si="4"/>
        <v>2013/2016 Ridge, Geyserville, Alexander Valley</v>
      </c>
      <c r="F280" s="20" t="s">
        <v>408</v>
      </c>
      <c r="G280" s="13" t="s">
        <v>18</v>
      </c>
      <c r="H280" s="13">
        <v>6</v>
      </c>
      <c r="I280" s="13" t="s">
        <v>19</v>
      </c>
      <c r="J280" s="16" t="s">
        <v>20</v>
      </c>
      <c r="K280" s="32">
        <v>200</v>
      </c>
      <c r="L280" s="33">
        <v>300</v>
      </c>
      <c r="M280" s="23" t="s">
        <v>518</v>
      </c>
      <c r="N280" s="20"/>
      <c r="AA280" s="20" t="s">
        <v>304</v>
      </c>
      <c r="AB280" t="s">
        <v>819</v>
      </c>
    </row>
    <row r="281" spans="1:28" s="6" customFormat="1" ht="12" customHeight="1" x14ac:dyDescent="0.25">
      <c r="A281" s="13">
        <v>279</v>
      </c>
      <c r="B281" s="13">
        <v>2004</v>
      </c>
      <c r="C281" s="10" t="s">
        <v>434</v>
      </c>
      <c r="D281" s="13" t="s">
        <v>17</v>
      </c>
      <c r="E281" s="36" t="str">
        <f t="shared" si="4"/>
        <v>Cheval des Andes, Mendoza</v>
      </c>
      <c r="F281" s="20" t="s">
        <v>415</v>
      </c>
      <c r="G281" s="13" t="s">
        <v>18</v>
      </c>
      <c r="H281" s="13">
        <v>2</v>
      </c>
      <c r="I281" s="13" t="s">
        <v>19</v>
      </c>
      <c r="J281" s="16" t="s">
        <v>20</v>
      </c>
      <c r="K281" s="32">
        <v>70</v>
      </c>
      <c r="L281" s="33">
        <v>100</v>
      </c>
      <c r="M281" s="23"/>
      <c r="N281" s="20"/>
      <c r="AA281" s="20" t="s">
        <v>305</v>
      </c>
      <c r="AB281" t="s">
        <v>820</v>
      </c>
    </row>
    <row r="282" spans="1:28" s="6" customFormat="1" ht="12" customHeight="1" x14ac:dyDescent="0.25">
      <c r="A282" s="13">
        <v>280</v>
      </c>
      <c r="B282" s="13">
        <v>2004</v>
      </c>
      <c r="C282" s="10" t="s">
        <v>121</v>
      </c>
      <c r="D282" s="13" t="s">
        <v>17</v>
      </c>
      <c r="E282" s="36" t="str">
        <f t="shared" si="4"/>
        <v>Hobbs of Barossa Ranges, Shiraz, Barossa Valley - In Bond</v>
      </c>
      <c r="F282" s="20" t="s">
        <v>416</v>
      </c>
      <c r="G282" s="13" t="s">
        <v>18</v>
      </c>
      <c r="H282" s="13">
        <v>6</v>
      </c>
      <c r="I282" s="13" t="s">
        <v>25</v>
      </c>
      <c r="J282" s="16" t="s">
        <v>24</v>
      </c>
      <c r="K282" s="32">
        <v>80</v>
      </c>
      <c r="L282" s="33">
        <v>120</v>
      </c>
      <c r="M282" s="24"/>
      <c r="N282" s="20"/>
      <c r="AA282" s="20" t="s">
        <v>306</v>
      </c>
      <c r="AB282" t="s">
        <v>821</v>
      </c>
    </row>
    <row r="283" spans="1:28" s="6" customFormat="1" ht="12" customHeight="1" x14ac:dyDescent="0.25">
      <c r="A283" s="13">
        <v>281</v>
      </c>
      <c r="B283" s="13">
        <v>2006</v>
      </c>
      <c r="C283" s="10" t="s">
        <v>121</v>
      </c>
      <c r="D283" s="13" t="s">
        <v>17</v>
      </c>
      <c r="E283" s="36" t="str">
        <f t="shared" si="4"/>
        <v>Hobbs of Barossa Ranges, Shiraz Viognier, Barossa Valley - In Bond</v>
      </c>
      <c r="F283" s="20" t="s">
        <v>416</v>
      </c>
      <c r="G283" s="13" t="s">
        <v>18</v>
      </c>
      <c r="H283" s="13">
        <v>12</v>
      </c>
      <c r="I283" s="13" t="s">
        <v>25</v>
      </c>
      <c r="J283" s="16" t="s">
        <v>24</v>
      </c>
      <c r="K283" s="32">
        <v>150</v>
      </c>
      <c r="L283" s="33">
        <v>250</v>
      </c>
      <c r="M283" s="24" t="s">
        <v>28</v>
      </c>
      <c r="N283" s="20"/>
      <c r="AA283" s="20" t="s">
        <v>307</v>
      </c>
      <c r="AB283" t="s">
        <v>822</v>
      </c>
    </row>
    <row r="284" spans="1:28" s="6" customFormat="1" ht="12" customHeight="1" x14ac:dyDescent="0.25">
      <c r="A284" s="13">
        <v>282</v>
      </c>
      <c r="B284" s="13">
        <v>2007</v>
      </c>
      <c r="C284" s="10" t="s">
        <v>121</v>
      </c>
      <c r="D284" s="13" t="s">
        <v>17</v>
      </c>
      <c r="E284" s="36" t="str">
        <f t="shared" si="4"/>
        <v>Spinifex, Estate Shiraz Viognier, Barossa Valley - In Bond</v>
      </c>
      <c r="F284" s="20" t="s">
        <v>417</v>
      </c>
      <c r="G284" s="13" t="s">
        <v>18</v>
      </c>
      <c r="H284" s="13">
        <v>12</v>
      </c>
      <c r="I284" s="13" t="s">
        <v>25</v>
      </c>
      <c r="J284" s="16" t="s">
        <v>24</v>
      </c>
      <c r="K284" s="32">
        <v>120</v>
      </c>
      <c r="L284" s="33">
        <v>160</v>
      </c>
      <c r="M284" s="24" t="s">
        <v>28</v>
      </c>
      <c r="N284" s="20"/>
      <c r="AA284" s="20" t="s">
        <v>308</v>
      </c>
      <c r="AB284" t="s">
        <v>823</v>
      </c>
    </row>
    <row r="285" spans="1:28" ht="12" customHeight="1" x14ac:dyDescent="0.25">
      <c r="A285" s="13">
        <v>283</v>
      </c>
      <c r="B285" s="13">
        <v>2013</v>
      </c>
      <c r="C285" s="10" t="s">
        <v>104</v>
      </c>
      <c r="D285" s="13" t="s">
        <v>17</v>
      </c>
      <c r="E285" s="36" t="str">
        <f t="shared" si="4"/>
        <v>Domaine de Bila-Haut (M. Chapoutier), Cotes du Roussillon-Villages, v.i.t (Magnums) - In Bond</v>
      </c>
      <c r="F285" s="20" t="s">
        <v>418</v>
      </c>
      <c r="G285" s="13" t="s">
        <v>23</v>
      </c>
      <c r="H285" s="13">
        <v>6</v>
      </c>
      <c r="I285" s="13" t="s">
        <v>21</v>
      </c>
      <c r="J285" s="16" t="s">
        <v>24</v>
      </c>
      <c r="K285" s="32">
        <v>180</v>
      </c>
      <c r="L285" s="33">
        <v>260</v>
      </c>
      <c r="M285" s="24" t="s">
        <v>514</v>
      </c>
      <c r="N285" s="20"/>
      <c r="O285" s="7"/>
      <c r="P285" s="7"/>
      <c r="Q285" s="7"/>
      <c r="R285" s="7"/>
      <c r="S285" s="7"/>
      <c r="T285" s="7"/>
      <c r="U285" s="7"/>
      <c r="V285" s="7"/>
      <c r="W285" s="7"/>
      <c r="X285" s="7"/>
      <c r="Y285" s="7"/>
      <c r="Z285" s="7"/>
      <c r="AA285" s="20" t="s">
        <v>309</v>
      </c>
      <c r="AB285" t="s">
        <v>824</v>
      </c>
    </row>
    <row r="286" spans="1:28" s="6" customFormat="1" ht="12" customHeight="1" x14ac:dyDescent="0.25">
      <c r="A286" s="13">
        <v>284</v>
      </c>
      <c r="B286" s="13">
        <v>2013</v>
      </c>
      <c r="C286" s="10" t="s">
        <v>104</v>
      </c>
      <c r="D286" s="13" t="s">
        <v>17</v>
      </c>
      <c r="E286" s="36" t="str">
        <f t="shared" si="4"/>
        <v>Domaine de Bila-Haut (M. Chapoutier), Cotes du Roussillon-Villages, v.i.t (Magnums) - In Bond</v>
      </c>
      <c r="F286" s="20" t="s">
        <v>418</v>
      </c>
      <c r="G286" s="13" t="s">
        <v>23</v>
      </c>
      <c r="H286" s="13">
        <v>6</v>
      </c>
      <c r="I286" s="13" t="s">
        <v>21</v>
      </c>
      <c r="J286" s="16" t="s">
        <v>24</v>
      </c>
      <c r="K286" s="32">
        <v>180</v>
      </c>
      <c r="L286" s="33">
        <v>260</v>
      </c>
      <c r="M286" s="24" t="s">
        <v>514</v>
      </c>
      <c r="N286" s="20"/>
      <c r="AA286" s="20" t="s">
        <v>309</v>
      </c>
      <c r="AB286" t="s">
        <v>825</v>
      </c>
    </row>
    <row r="287" spans="1:28" ht="12" customHeight="1" x14ac:dyDescent="0.25">
      <c r="A287" s="13">
        <v>285</v>
      </c>
      <c r="B287" s="13">
        <v>2013</v>
      </c>
      <c r="C287" s="10" t="s">
        <v>104</v>
      </c>
      <c r="D287" s="13" t="s">
        <v>17</v>
      </c>
      <c r="E287" s="36" t="str">
        <f t="shared" si="4"/>
        <v>Domaine de Bila-Haut (M. Chapoutier), Cotes du Roussillon-Villages, v.i.t (Magnums) - In Bond</v>
      </c>
      <c r="F287" s="20" t="s">
        <v>418</v>
      </c>
      <c r="G287" s="13" t="s">
        <v>23</v>
      </c>
      <c r="H287" s="13">
        <v>6</v>
      </c>
      <c r="I287" s="13" t="s">
        <v>21</v>
      </c>
      <c r="J287" s="16" t="s">
        <v>24</v>
      </c>
      <c r="K287" s="32">
        <v>180</v>
      </c>
      <c r="L287" s="33">
        <v>260</v>
      </c>
      <c r="M287" s="24" t="s">
        <v>514</v>
      </c>
      <c r="N287" s="20"/>
      <c r="O287" s="7"/>
      <c r="P287" s="7"/>
      <c r="Q287" s="7"/>
      <c r="R287" s="7"/>
      <c r="S287" s="7"/>
      <c r="T287" s="7"/>
      <c r="U287" s="7"/>
      <c r="V287" s="7"/>
      <c r="W287" s="7"/>
      <c r="X287" s="7"/>
      <c r="Y287" s="7"/>
      <c r="Z287" s="7"/>
      <c r="AA287" s="20" t="s">
        <v>309</v>
      </c>
      <c r="AB287" t="s">
        <v>826</v>
      </c>
    </row>
    <row r="288" spans="1:28" s="6" customFormat="1" ht="12" customHeight="1" x14ac:dyDescent="0.25">
      <c r="A288" s="13">
        <v>286</v>
      </c>
      <c r="B288" s="13">
        <v>2014</v>
      </c>
      <c r="C288" s="10" t="s">
        <v>38</v>
      </c>
      <c r="D288" s="13" t="s">
        <v>17</v>
      </c>
      <c r="E288" s="36" t="str">
        <f t="shared" si="4"/>
        <v>Chateau Fonreaud, Listrac-Medoc</v>
      </c>
      <c r="F288" s="20"/>
      <c r="G288" s="13" t="s">
        <v>18</v>
      </c>
      <c r="H288" s="13">
        <v>12</v>
      </c>
      <c r="I288" s="13" t="s">
        <v>25</v>
      </c>
      <c r="J288" s="16" t="s">
        <v>20</v>
      </c>
      <c r="K288" s="32">
        <v>100</v>
      </c>
      <c r="L288" s="33">
        <v>140</v>
      </c>
      <c r="M288" s="24" t="s">
        <v>28</v>
      </c>
      <c r="N288" s="20" t="s">
        <v>36</v>
      </c>
      <c r="AA288" s="20" t="s">
        <v>51</v>
      </c>
      <c r="AB288" t="s">
        <v>827</v>
      </c>
    </row>
    <row r="289" spans="1:28" s="6" customFormat="1" ht="12" customHeight="1" x14ac:dyDescent="0.25">
      <c r="A289" s="13">
        <v>287</v>
      </c>
      <c r="B289" s="13">
        <v>2014</v>
      </c>
      <c r="C289" s="10" t="s">
        <v>38</v>
      </c>
      <c r="D289" s="13" t="s">
        <v>17</v>
      </c>
      <c r="E289" s="36" t="str">
        <f t="shared" si="4"/>
        <v>Chateau de la Dauphine, Fronsac</v>
      </c>
      <c r="F289" s="20"/>
      <c r="G289" s="13" t="s">
        <v>18</v>
      </c>
      <c r="H289" s="13">
        <v>12</v>
      </c>
      <c r="I289" s="13" t="s">
        <v>21</v>
      </c>
      <c r="J289" s="16" t="s">
        <v>20</v>
      </c>
      <c r="K289" s="32">
        <v>120</v>
      </c>
      <c r="L289" s="33">
        <v>150</v>
      </c>
      <c r="M289" s="24" t="s">
        <v>28</v>
      </c>
      <c r="N289" s="20" t="s">
        <v>527</v>
      </c>
      <c r="AA289" s="20" t="s">
        <v>310</v>
      </c>
      <c r="AB289" t="s">
        <v>828</v>
      </c>
    </row>
    <row r="290" spans="1:28" s="6" customFormat="1" ht="12" customHeight="1" x14ac:dyDescent="0.25">
      <c r="A290" s="13">
        <v>288</v>
      </c>
      <c r="B290" s="13">
        <v>2014</v>
      </c>
      <c r="C290" s="10" t="s">
        <v>38</v>
      </c>
      <c r="D290" s="13" t="s">
        <v>35</v>
      </c>
      <c r="E290" s="36" t="str">
        <f t="shared" si="4"/>
        <v>Chateau Coutet Premier Cru Classe, Barsac (Halves)</v>
      </c>
      <c r="F290" s="20"/>
      <c r="G290" s="13" t="s">
        <v>39</v>
      </c>
      <c r="H290" s="13">
        <v>12</v>
      </c>
      <c r="I290" s="13" t="s">
        <v>21</v>
      </c>
      <c r="J290" s="16" t="s">
        <v>20</v>
      </c>
      <c r="K290" s="32">
        <v>120</v>
      </c>
      <c r="L290" s="33">
        <v>160</v>
      </c>
      <c r="M290" s="24"/>
      <c r="N290" s="20" t="s">
        <v>527</v>
      </c>
      <c r="AA290" s="20" t="s">
        <v>311</v>
      </c>
      <c r="AB290" t="s">
        <v>829</v>
      </c>
    </row>
    <row r="291" spans="1:28" s="6" customFormat="1" ht="12" customHeight="1" x14ac:dyDescent="0.25">
      <c r="A291" s="13">
        <v>289</v>
      </c>
      <c r="B291" s="13">
        <v>2015</v>
      </c>
      <c r="C291" s="10" t="s">
        <v>38</v>
      </c>
      <c r="D291" s="13" t="s">
        <v>17</v>
      </c>
      <c r="E291" s="36" t="str">
        <f t="shared" si="4"/>
        <v>Chateau Bourgneuf, Pomerol</v>
      </c>
      <c r="F291" s="20"/>
      <c r="G291" s="13" t="s">
        <v>18</v>
      </c>
      <c r="H291" s="13">
        <v>6</v>
      </c>
      <c r="I291" s="13" t="s">
        <v>21</v>
      </c>
      <c r="J291" s="16" t="s">
        <v>20</v>
      </c>
      <c r="K291" s="32">
        <v>80</v>
      </c>
      <c r="L291" s="33">
        <v>120</v>
      </c>
      <c r="M291" s="24"/>
      <c r="N291" s="20" t="s">
        <v>527</v>
      </c>
      <c r="AA291" s="20" t="s">
        <v>48</v>
      </c>
      <c r="AB291" t="s">
        <v>830</v>
      </c>
    </row>
    <row r="292" spans="1:28" s="6" customFormat="1" ht="12" customHeight="1" x14ac:dyDescent="0.25">
      <c r="A292" s="13">
        <v>290</v>
      </c>
      <c r="B292" s="13">
        <v>2015</v>
      </c>
      <c r="C292" s="10" t="s">
        <v>38</v>
      </c>
      <c r="D292" s="13" t="s">
        <v>35</v>
      </c>
      <c r="E292" s="36" t="str">
        <f t="shared" si="4"/>
        <v>Chateau Cantegril, Barsac (Halves)</v>
      </c>
      <c r="F292" s="20"/>
      <c r="G292" s="13" t="s">
        <v>39</v>
      </c>
      <c r="H292" s="13">
        <v>12</v>
      </c>
      <c r="I292" s="13" t="s">
        <v>21</v>
      </c>
      <c r="J292" s="16" t="s">
        <v>20</v>
      </c>
      <c r="K292" s="32">
        <v>80</v>
      </c>
      <c r="L292" s="33">
        <v>120</v>
      </c>
      <c r="M292" s="24"/>
      <c r="N292" s="20" t="s">
        <v>527</v>
      </c>
      <c r="AA292" s="20" t="s">
        <v>312</v>
      </c>
      <c r="AB292" t="s">
        <v>831</v>
      </c>
    </row>
    <row r="293" spans="1:28" s="6" customFormat="1" ht="12" customHeight="1" x14ac:dyDescent="0.25">
      <c r="A293" s="13">
        <v>291</v>
      </c>
      <c r="B293" s="13">
        <v>2016</v>
      </c>
      <c r="C293" s="10" t="s">
        <v>118</v>
      </c>
      <c r="D293" s="13" t="s">
        <v>17</v>
      </c>
      <c r="E293" s="36" t="str">
        <f t="shared" si="4"/>
        <v>CVNE (Contino), Reserva 936, Rioja</v>
      </c>
      <c r="F293" s="20" t="s">
        <v>419</v>
      </c>
      <c r="G293" s="13" t="s">
        <v>18</v>
      </c>
      <c r="H293" s="13">
        <v>6</v>
      </c>
      <c r="I293" s="13" t="s">
        <v>21</v>
      </c>
      <c r="J293" s="16" t="s">
        <v>20</v>
      </c>
      <c r="K293" s="32">
        <v>100</v>
      </c>
      <c r="L293" s="33">
        <v>150</v>
      </c>
      <c r="M293" s="24"/>
      <c r="N293" s="20" t="s">
        <v>527</v>
      </c>
      <c r="AA293" s="20" t="s">
        <v>313</v>
      </c>
      <c r="AB293" t="s">
        <v>832</v>
      </c>
    </row>
    <row r="294" spans="1:28" s="6" customFormat="1" ht="12" customHeight="1" x14ac:dyDescent="0.25">
      <c r="A294" s="13">
        <v>292</v>
      </c>
      <c r="B294" s="13">
        <v>2016</v>
      </c>
      <c r="C294" s="10" t="s">
        <v>38</v>
      </c>
      <c r="D294" s="13" t="s">
        <v>17</v>
      </c>
      <c r="E294" s="36" t="str">
        <f t="shared" si="4"/>
        <v>Chateau Beaumont, Haut-Medoc</v>
      </c>
      <c r="F294" s="20"/>
      <c r="G294" s="13" t="s">
        <v>18</v>
      </c>
      <c r="H294" s="13">
        <v>12</v>
      </c>
      <c r="I294" s="13" t="s">
        <v>25</v>
      </c>
      <c r="J294" s="16" t="s">
        <v>20</v>
      </c>
      <c r="K294" s="32">
        <v>80</v>
      </c>
      <c r="L294" s="33">
        <v>120</v>
      </c>
      <c r="M294" s="24"/>
      <c r="N294" s="20" t="s">
        <v>527</v>
      </c>
      <c r="AA294" s="20" t="s">
        <v>314</v>
      </c>
      <c r="AB294" t="s">
        <v>833</v>
      </c>
    </row>
    <row r="295" spans="1:28" s="7" customFormat="1" ht="12" customHeight="1" x14ac:dyDescent="0.25">
      <c r="A295" s="13">
        <v>293</v>
      </c>
      <c r="B295" s="13">
        <v>2016</v>
      </c>
      <c r="C295" s="10" t="s">
        <v>38</v>
      </c>
      <c r="D295" s="13" t="s">
        <v>17</v>
      </c>
      <c r="E295" s="36" t="str">
        <f t="shared" si="4"/>
        <v>Chateau Cap L'Ousteau, Haut-Medoc</v>
      </c>
      <c r="F295" s="20"/>
      <c r="G295" s="13" t="s">
        <v>18</v>
      </c>
      <c r="H295" s="13">
        <v>6</v>
      </c>
      <c r="I295" s="13" t="s">
        <v>21</v>
      </c>
      <c r="J295" s="16" t="s">
        <v>20</v>
      </c>
      <c r="K295" s="32">
        <v>120</v>
      </c>
      <c r="L295" s="33">
        <v>180</v>
      </c>
      <c r="M295" s="23" t="s">
        <v>519</v>
      </c>
      <c r="N295" s="20" t="s">
        <v>36</v>
      </c>
      <c r="AA295" s="20" t="s">
        <v>56</v>
      </c>
      <c r="AB295" t="s">
        <v>834</v>
      </c>
    </row>
    <row r="296" spans="1:28" s="7" customFormat="1" ht="12" customHeight="1" x14ac:dyDescent="0.25">
      <c r="A296" s="13">
        <v>294</v>
      </c>
      <c r="B296" s="13">
        <v>2017</v>
      </c>
      <c r="C296" s="10" t="s">
        <v>38</v>
      </c>
      <c r="D296" s="13" t="s">
        <v>17</v>
      </c>
      <c r="E296" s="36" t="str">
        <f t="shared" si="4"/>
        <v>Chateau de la Dauphine, Fronsac</v>
      </c>
      <c r="F296" s="20"/>
      <c r="G296" s="13" t="s">
        <v>18</v>
      </c>
      <c r="H296" s="13">
        <v>12</v>
      </c>
      <c r="I296" s="13" t="s">
        <v>21</v>
      </c>
      <c r="J296" s="16" t="s">
        <v>20</v>
      </c>
      <c r="K296" s="32">
        <v>120</v>
      </c>
      <c r="L296" s="33">
        <v>150</v>
      </c>
      <c r="M296" s="24" t="s">
        <v>28</v>
      </c>
      <c r="N296" s="20" t="s">
        <v>527</v>
      </c>
      <c r="O296" s="8"/>
      <c r="P296" s="8"/>
      <c r="Q296" s="8"/>
      <c r="R296" s="8"/>
      <c r="S296" s="8"/>
      <c r="T296" s="8"/>
      <c r="U296" s="8"/>
      <c r="V296" s="8"/>
      <c r="W296" s="8"/>
      <c r="X296" s="8"/>
      <c r="Y296" s="8"/>
      <c r="Z296" s="8"/>
      <c r="AA296" s="20" t="s">
        <v>310</v>
      </c>
      <c r="AB296" t="s">
        <v>835</v>
      </c>
    </row>
    <row r="297" spans="1:28" s="7" customFormat="1" ht="12" customHeight="1" x14ac:dyDescent="0.25">
      <c r="A297" s="13">
        <v>295</v>
      </c>
      <c r="B297" s="13">
        <v>2017</v>
      </c>
      <c r="C297" s="10" t="s">
        <v>38</v>
      </c>
      <c r="D297" s="13" t="s">
        <v>17</v>
      </c>
      <c r="E297" s="36" t="str">
        <f t="shared" si="4"/>
        <v>Chateau Beaumont, Haut-Medoc</v>
      </c>
      <c r="F297" s="20"/>
      <c r="G297" s="13" t="s">
        <v>18</v>
      </c>
      <c r="H297" s="13">
        <v>12</v>
      </c>
      <c r="I297" s="13" t="s">
        <v>25</v>
      </c>
      <c r="J297" s="16" t="s">
        <v>20</v>
      </c>
      <c r="K297" s="32">
        <v>80</v>
      </c>
      <c r="L297" s="33">
        <v>120</v>
      </c>
      <c r="M297" s="24"/>
      <c r="N297" s="20" t="s">
        <v>527</v>
      </c>
      <c r="AA297" s="20" t="s">
        <v>314</v>
      </c>
      <c r="AB297" t="s">
        <v>836</v>
      </c>
    </row>
    <row r="298" spans="1:28" s="9" customFormat="1" ht="12" customHeight="1" x14ac:dyDescent="0.25">
      <c r="A298" s="13">
        <v>296</v>
      </c>
      <c r="B298" s="13">
        <v>2017</v>
      </c>
      <c r="C298" s="10" t="s">
        <v>99</v>
      </c>
      <c r="D298" s="13" t="s">
        <v>17</v>
      </c>
      <c r="E298" s="36" t="str">
        <f t="shared" si="4"/>
        <v>Coudoulet de Beaucastel Rouge, Cotes du Rhone</v>
      </c>
      <c r="F298" s="20" t="s">
        <v>420</v>
      </c>
      <c r="G298" s="13" t="s">
        <v>18</v>
      </c>
      <c r="H298" s="13">
        <v>12</v>
      </c>
      <c r="I298" s="13" t="s">
        <v>25</v>
      </c>
      <c r="J298" s="16" t="s">
        <v>20</v>
      </c>
      <c r="K298" s="32">
        <v>120</v>
      </c>
      <c r="L298" s="33">
        <v>160</v>
      </c>
      <c r="M298" s="23" t="s">
        <v>28</v>
      </c>
      <c r="N298" s="20" t="s">
        <v>527</v>
      </c>
      <c r="AA298" s="20" t="s">
        <v>315</v>
      </c>
      <c r="AB298" t="s">
        <v>837</v>
      </c>
    </row>
    <row r="299" spans="1:28" s="9" customFormat="1" ht="12" customHeight="1" x14ac:dyDescent="0.25">
      <c r="A299" s="13">
        <v>297</v>
      </c>
      <c r="B299" s="13">
        <v>2018</v>
      </c>
      <c r="C299" s="10" t="s">
        <v>99</v>
      </c>
      <c r="D299" s="13" t="s">
        <v>17</v>
      </c>
      <c r="E299" s="36" t="str">
        <f t="shared" si="4"/>
        <v>Mas de Libian, Cotes du Rhone Villages, Khayyam</v>
      </c>
      <c r="F299" s="20" t="s">
        <v>421</v>
      </c>
      <c r="G299" s="13" t="s">
        <v>18</v>
      </c>
      <c r="H299" s="13">
        <v>12</v>
      </c>
      <c r="I299" s="13" t="s">
        <v>25</v>
      </c>
      <c r="J299" s="16" t="s">
        <v>20</v>
      </c>
      <c r="K299" s="32">
        <v>80</v>
      </c>
      <c r="L299" s="33">
        <v>120</v>
      </c>
      <c r="M299" s="24"/>
      <c r="N299" s="20" t="s">
        <v>527</v>
      </c>
      <c r="AA299" s="20" t="s">
        <v>316</v>
      </c>
      <c r="AB299" t="s">
        <v>838</v>
      </c>
    </row>
    <row r="300" spans="1:28" s="9" customFormat="1" ht="12" customHeight="1" x14ac:dyDescent="0.25">
      <c r="A300" s="13">
        <v>298</v>
      </c>
      <c r="B300" s="13">
        <v>2018</v>
      </c>
      <c r="C300" s="10" t="s">
        <v>104</v>
      </c>
      <c r="D300" s="13" t="s">
        <v>17</v>
      </c>
      <c r="E300" s="36" t="str">
        <f t="shared" si="4"/>
        <v>Lafage, Bastide Miraflors, Cotes du Roussillon - In Bond</v>
      </c>
      <c r="F300" s="20" t="s">
        <v>103</v>
      </c>
      <c r="G300" s="13" t="s">
        <v>18</v>
      </c>
      <c r="H300" s="13">
        <v>12</v>
      </c>
      <c r="I300" s="13" t="s">
        <v>25</v>
      </c>
      <c r="J300" s="16" t="s">
        <v>24</v>
      </c>
      <c r="K300" s="32">
        <v>80</v>
      </c>
      <c r="L300" s="33">
        <v>100</v>
      </c>
      <c r="M300" s="24" t="s">
        <v>28</v>
      </c>
      <c r="N300" s="20"/>
      <c r="AA300" s="20" t="s">
        <v>102</v>
      </c>
      <c r="AB300" t="s">
        <v>839</v>
      </c>
    </row>
    <row r="301" spans="1:28" s="9" customFormat="1" ht="12" customHeight="1" x14ac:dyDescent="0.25">
      <c r="A301" s="13">
        <v>299</v>
      </c>
      <c r="B301" s="13">
        <v>2018</v>
      </c>
      <c r="C301" s="10" t="s">
        <v>137</v>
      </c>
      <c r="D301" s="13" t="s">
        <v>17</v>
      </c>
      <c r="E301" s="36" t="str">
        <f t="shared" si="4"/>
        <v>Tyrrells, Shiraz Vat 9, Hunter Valley - In Bond</v>
      </c>
      <c r="F301" s="20" t="s">
        <v>136</v>
      </c>
      <c r="G301" s="13" t="s">
        <v>18</v>
      </c>
      <c r="H301" s="13">
        <v>6</v>
      </c>
      <c r="I301" s="13" t="s">
        <v>25</v>
      </c>
      <c r="J301" s="16" t="s">
        <v>24</v>
      </c>
      <c r="K301" s="32">
        <v>100</v>
      </c>
      <c r="L301" s="33">
        <v>140</v>
      </c>
      <c r="M301" s="24"/>
      <c r="N301" s="20"/>
      <c r="AA301" s="20" t="s">
        <v>135</v>
      </c>
      <c r="AB301" t="s">
        <v>840</v>
      </c>
    </row>
    <row r="302" spans="1:28" s="6" customFormat="1" ht="12" customHeight="1" x14ac:dyDescent="0.25">
      <c r="A302" s="13">
        <v>300</v>
      </c>
      <c r="B302" s="13">
        <v>2018</v>
      </c>
      <c r="C302" s="10" t="s">
        <v>38</v>
      </c>
      <c r="D302" s="13" t="s">
        <v>17</v>
      </c>
      <c r="E302" s="36" t="str">
        <f t="shared" si="4"/>
        <v>Chateau Anthonic, Moulis en Medoc - In Bond</v>
      </c>
      <c r="F302" s="20"/>
      <c r="G302" s="13" t="s">
        <v>18</v>
      </c>
      <c r="H302" s="13">
        <v>12</v>
      </c>
      <c r="I302" s="13" t="s">
        <v>25</v>
      </c>
      <c r="J302" s="16" t="s">
        <v>24</v>
      </c>
      <c r="K302" s="32">
        <v>120</v>
      </c>
      <c r="L302" s="33">
        <v>150</v>
      </c>
      <c r="M302" s="24" t="s">
        <v>28</v>
      </c>
      <c r="N302" s="20"/>
      <c r="AA302" s="20" t="s">
        <v>59</v>
      </c>
      <c r="AB302" t="s">
        <v>841</v>
      </c>
    </row>
    <row r="303" spans="1:28" s="9" customFormat="1" ht="12" customHeight="1" x14ac:dyDescent="0.25">
      <c r="A303" s="13">
        <v>301</v>
      </c>
      <c r="B303" s="13">
        <v>2018</v>
      </c>
      <c r="C303" s="10" t="s">
        <v>132</v>
      </c>
      <c r="D303" s="13" t="s">
        <v>17</v>
      </c>
      <c r="E303" s="36" t="str">
        <f t="shared" si="4"/>
        <v>Vasse Felix, Black Market Shiraz, Margaret River - In Bond</v>
      </c>
      <c r="F303" s="20" t="s">
        <v>134</v>
      </c>
      <c r="G303" s="13" t="s">
        <v>18</v>
      </c>
      <c r="H303" s="13">
        <v>12</v>
      </c>
      <c r="I303" s="13" t="s">
        <v>25</v>
      </c>
      <c r="J303" s="16" t="s">
        <v>24</v>
      </c>
      <c r="K303" s="32">
        <v>120</v>
      </c>
      <c r="L303" s="33">
        <v>150</v>
      </c>
      <c r="M303" s="24" t="s">
        <v>28</v>
      </c>
      <c r="N303" s="20"/>
      <c r="AA303" s="20" t="s">
        <v>133</v>
      </c>
      <c r="AB303" t="s">
        <v>842</v>
      </c>
    </row>
    <row r="304" spans="1:28" s="9" customFormat="1" ht="12" customHeight="1" x14ac:dyDescent="0.25">
      <c r="A304" s="13">
        <v>302</v>
      </c>
      <c r="B304" s="13">
        <v>2018</v>
      </c>
      <c r="C304" s="10" t="s">
        <v>132</v>
      </c>
      <c r="D304" s="13" t="s">
        <v>17</v>
      </c>
      <c r="E304" s="36" t="str">
        <f t="shared" si="4"/>
        <v>Vasse Felix, Black Market Shiraz, Margaret River - In Bond</v>
      </c>
      <c r="F304" s="20" t="s">
        <v>134</v>
      </c>
      <c r="G304" s="13" t="s">
        <v>18</v>
      </c>
      <c r="H304" s="13">
        <v>12</v>
      </c>
      <c r="I304" s="13" t="s">
        <v>25</v>
      </c>
      <c r="J304" s="16" t="s">
        <v>24</v>
      </c>
      <c r="K304" s="32">
        <v>130</v>
      </c>
      <c r="L304" s="33">
        <v>160</v>
      </c>
      <c r="M304" s="24" t="s">
        <v>28</v>
      </c>
      <c r="N304" s="20"/>
      <c r="AA304" s="20" t="s">
        <v>133</v>
      </c>
      <c r="AB304" t="s">
        <v>843</v>
      </c>
    </row>
    <row r="305" spans="1:28" s="9" customFormat="1" ht="12" customHeight="1" x14ac:dyDescent="0.25">
      <c r="A305" s="13">
        <v>303</v>
      </c>
      <c r="B305" s="13">
        <v>2018</v>
      </c>
      <c r="C305" s="10" t="s">
        <v>38</v>
      </c>
      <c r="D305" s="13" t="s">
        <v>35</v>
      </c>
      <c r="E305" s="36" t="str">
        <f t="shared" si="4"/>
        <v>Chateau Doisy Daene 2eme Cru Classe, Barsac (Halves)</v>
      </c>
      <c r="F305" s="20"/>
      <c r="G305" s="13" t="s">
        <v>39</v>
      </c>
      <c r="H305" s="13">
        <v>12</v>
      </c>
      <c r="I305" s="13" t="s">
        <v>21</v>
      </c>
      <c r="J305" s="16" t="s">
        <v>20</v>
      </c>
      <c r="K305" s="32">
        <v>120</v>
      </c>
      <c r="L305" s="33">
        <v>160</v>
      </c>
      <c r="M305" s="24"/>
      <c r="N305" s="20" t="s">
        <v>527</v>
      </c>
      <c r="AA305" s="20" t="s">
        <v>317</v>
      </c>
      <c r="AB305" t="s">
        <v>844</v>
      </c>
    </row>
    <row r="306" spans="1:28" s="9" customFormat="1" ht="12" customHeight="1" x14ac:dyDescent="0.25">
      <c r="A306" s="13">
        <v>304</v>
      </c>
      <c r="B306" s="13">
        <v>2018</v>
      </c>
      <c r="C306" s="10" t="s">
        <v>16</v>
      </c>
      <c r="D306" s="13" t="s">
        <v>17</v>
      </c>
      <c r="E306" s="36" t="str">
        <f t="shared" si="4"/>
        <v>Croft, Quinta da Roeda Vintage Port (Halves)</v>
      </c>
      <c r="F306" s="20" t="s">
        <v>422</v>
      </c>
      <c r="G306" s="13" t="s">
        <v>39</v>
      </c>
      <c r="H306" s="13">
        <v>12</v>
      </c>
      <c r="I306" s="13" t="s">
        <v>21</v>
      </c>
      <c r="J306" s="16" t="s">
        <v>20</v>
      </c>
      <c r="K306" s="32">
        <v>80</v>
      </c>
      <c r="L306" s="33">
        <v>100</v>
      </c>
      <c r="M306" s="24"/>
      <c r="N306" s="20" t="s">
        <v>527</v>
      </c>
      <c r="AA306" s="20" t="s">
        <v>318</v>
      </c>
      <c r="AB306" t="s">
        <v>845</v>
      </c>
    </row>
    <row r="307" spans="1:28" s="9" customFormat="1" ht="12" customHeight="1" x14ac:dyDescent="0.25">
      <c r="A307" s="13">
        <v>305</v>
      </c>
      <c r="B307" s="13">
        <v>2019</v>
      </c>
      <c r="C307" s="10" t="s">
        <v>99</v>
      </c>
      <c r="D307" s="13" t="s">
        <v>17</v>
      </c>
      <c r="E307" s="36" t="str">
        <f t="shared" si="4"/>
        <v>Chateau Mont-Redon, Lirac</v>
      </c>
      <c r="F307" s="20"/>
      <c r="G307" s="13" t="s">
        <v>18</v>
      </c>
      <c r="H307" s="13">
        <v>12</v>
      </c>
      <c r="I307" s="13" t="s">
        <v>25</v>
      </c>
      <c r="J307" s="16" t="s">
        <v>20</v>
      </c>
      <c r="K307" s="32">
        <v>80</v>
      </c>
      <c r="L307" s="33">
        <v>120</v>
      </c>
      <c r="M307" s="24"/>
      <c r="N307" s="20" t="s">
        <v>527</v>
      </c>
      <c r="AA307" s="20" t="s">
        <v>319</v>
      </c>
      <c r="AB307" t="s">
        <v>846</v>
      </c>
    </row>
    <row r="308" spans="1:28" s="9" customFormat="1" ht="12" customHeight="1" x14ac:dyDescent="0.25">
      <c r="A308" s="13">
        <v>306</v>
      </c>
      <c r="B308" s="13">
        <v>2019</v>
      </c>
      <c r="C308" s="10" t="s">
        <v>38</v>
      </c>
      <c r="D308" s="13" t="s">
        <v>17</v>
      </c>
      <c r="E308" s="36" t="str">
        <f t="shared" si="4"/>
        <v>Chateau Beaumont, Haut-Medoc</v>
      </c>
      <c r="F308" s="20"/>
      <c r="G308" s="13" t="s">
        <v>18</v>
      </c>
      <c r="H308" s="13">
        <v>12</v>
      </c>
      <c r="I308" s="13" t="s">
        <v>25</v>
      </c>
      <c r="J308" s="16" t="s">
        <v>20</v>
      </c>
      <c r="K308" s="32">
        <v>80</v>
      </c>
      <c r="L308" s="33">
        <v>120</v>
      </c>
      <c r="M308" s="24"/>
      <c r="N308" s="20" t="s">
        <v>527</v>
      </c>
      <c r="AA308" s="20" t="s">
        <v>314</v>
      </c>
      <c r="AB308" t="s">
        <v>847</v>
      </c>
    </row>
    <row r="309" spans="1:28" s="9" customFormat="1" ht="12" customHeight="1" x14ac:dyDescent="0.25">
      <c r="A309" s="13">
        <v>307</v>
      </c>
      <c r="B309" s="13">
        <v>2019</v>
      </c>
      <c r="C309" s="10" t="s">
        <v>38</v>
      </c>
      <c r="D309" s="13" t="s">
        <v>17</v>
      </c>
      <c r="E309" s="36" t="str">
        <f t="shared" si="4"/>
        <v>Chateau Beau-Site, Saint-Estephe - In Bond</v>
      </c>
      <c r="F309" s="20"/>
      <c r="G309" s="13" t="s">
        <v>18</v>
      </c>
      <c r="H309" s="13">
        <v>12</v>
      </c>
      <c r="I309" s="13" t="s">
        <v>25</v>
      </c>
      <c r="J309" s="16" t="s">
        <v>24</v>
      </c>
      <c r="K309" s="32">
        <v>120</v>
      </c>
      <c r="L309" s="33">
        <v>150</v>
      </c>
      <c r="M309" s="24" t="s">
        <v>28</v>
      </c>
      <c r="N309" s="20"/>
      <c r="AA309" s="20" t="s">
        <v>64</v>
      </c>
      <c r="AB309" t="s">
        <v>848</v>
      </c>
    </row>
    <row r="310" spans="1:28" s="9" customFormat="1" ht="12" customHeight="1" x14ac:dyDescent="0.25">
      <c r="A310" s="13">
        <v>308</v>
      </c>
      <c r="B310" s="13">
        <v>2019</v>
      </c>
      <c r="C310" s="10" t="s">
        <v>38</v>
      </c>
      <c r="D310" s="13" t="s">
        <v>17</v>
      </c>
      <c r="E310" s="36" t="str">
        <f t="shared" si="4"/>
        <v>Chateau Beau-Site, Saint-Estephe - In Bond</v>
      </c>
      <c r="F310" s="20"/>
      <c r="G310" s="13" t="s">
        <v>18</v>
      </c>
      <c r="H310" s="13">
        <v>12</v>
      </c>
      <c r="I310" s="13" t="s">
        <v>25</v>
      </c>
      <c r="J310" s="16" t="s">
        <v>24</v>
      </c>
      <c r="K310" s="32">
        <v>120</v>
      </c>
      <c r="L310" s="33">
        <v>150</v>
      </c>
      <c r="M310" s="24" t="s">
        <v>28</v>
      </c>
      <c r="N310" s="20"/>
      <c r="AA310" s="20" t="s">
        <v>64</v>
      </c>
      <c r="AB310" t="s">
        <v>849</v>
      </c>
    </row>
    <row r="311" spans="1:28" s="9" customFormat="1" ht="12" customHeight="1" x14ac:dyDescent="0.25">
      <c r="A311" s="13">
        <v>309</v>
      </c>
      <c r="B311" s="13">
        <v>2019</v>
      </c>
      <c r="C311" s="10" t="s">
        <v>99</v>
      </c>
      <c r="D311" s="13" t="s">
        <v>17</v>
      </c>
      <c r="E311" s="36" t="str">
        <f t="shared" si="4"/>
        <v>Coudoulet de Beaucastel Rouge, Cotes du Rhone</v>
      </c>
      <c r="F311" s="20" t="s">
        <v>420</v>
      </c>
      <c r="G311" s="13" t="s">
        <v>18</v>
      </c>
      <c r="H311" s="13">
        <v>12</v>
      </c>
      <c r="I311" s="13" t="s">
        <v>25</v>
      </c>
      <c r="J311" s="16" t="s">
        <v>20</v>
      </c>
      <c r="K311" s="32">
        <v>120</v>
      </c>
      <c r="L311" s="33">
        <v>160</v>
      </c>
      <c r="M311" s="24" t="s">
        <v>28</v>
      </c>
      <c r="N311" s="20" t="s">
        <v>527</v>
      </c>
      <c r="AA311" s="20" t="s">
        <v>315</v>
      </c>
      <c r="AB311" t="s">
        <v>850</v>
      </c>
    </row>
    <row r="312" spans="1:28" s="9" customFormat="1" ht="12" customHeight="1" x14ac:dyDescent="0.25">
      <c r="A312" s="13">
        <v>310</v>
      </c>
      <c r="B312" s="13">
        <v>2020</v>
      </c>
      <c r="C312" s="10" t="s">
        <v>110</v>
      </c>
      <c r="D312" s="13" t="s">
        <v>17</v>
      </c>
      <c r="E312" s="36" t="str">
        <f t="shared" si="4"/>
        <v>Ca' Nova, Barbaresco, Montestefano - In Bond</v>
      </c>
      <c r="F312" s="20" t="s">
        <v>423</v>
      </c>
      <c r="G312" s="13" t="s">
        <v>18</v>
      </c>
      <c r="H312" s="13">
        <v>6</v>
      </c>
      <c r="I312" s="13" t="s">
        <v>25</v>
      </c>
      <c r="J312" s="16" t="s">
        <v>24</v>
      </c>
      <c r="K312" s="32">
        <v>100</v>
      </c>
      <c r="L312" s="33">
        <v>100</v>
      </c>
      <c r="M312" s="24"/>
      <c r="N312" s="20"/>
      <c r="AA312" s="20" t="s">
        <v>320</v>
      </c>
      <c r="AB312" t="s">
        <v>851</v>
      </c>
    </row>
    <row r="313" spans="1:28" s="7" customFormat="1" ht="12" customHeight="1" x14ac:dyDescent="0.25">
      <c r="A313" s="13">
        <v>311</v>
      </c>
      <c r="B313" s="13">
        <v>2020</v>
      </c>
      <c r="C313" s="10" t="s">
        <v>99</v>
      </c>
      <c r="D313" s="13" t="s">
        <v>17</v>
      </c>
      <c r="E313" s="36" t="str">
        <f t="shared" si="4"/>
        <v>Courac, Cotes du Rhone Villages, Laudun Rouge</v>
      </c>
      <c r="F313" s="20" t="s">
        <v>424</v>
      </c>
      <c r="G313" s="13" t="s">
        <v>18</v>
      </c>
      <c r="H313" s="13">
        <v>12</v>
      </c>
      <c r="I313" s="13" t="s">
        <v>25</v>
      </c>
      <c r="J313" s="16" t="s">
        <v>20</v>
      </c>
      <c r="K313" s="32">
        <v>80</v>
      </c>
      <c r="L313" s="33">
        <v>120</v>
      </c>
      <c r="M313" s="24"/>
      <c r="N313" s="20" t="s">
        <v>527</v>
      </c>
      <c r="O313" s="8"/>
      <c r="P313" s="8"/>
      <c r="Q313" s="8"/>
      <c r="R313" s="8"/>
      <c r="S313" s="8"/>
      <c r="T313" s="8"/>
      <c r="U313" s="8"/>
      <c r="V313" s="8"/>
      <c r="W313" s="8"/>
      <c r="X313" s="8"/>
      <c r="Y313" s="8"/>
      <c r="Z313" s="8"/>
      <c r="AA313" s="20" t="s">
        <v>321</v>
      </c>
      <c r="AB313" t="s">
        <v>852</v>
      </c>
    </row>
    <row r="314" spans="1:28" s="9" customFormat="1" ht="12" customHeight="1" x14ac:dyDescent="0.25">
      <c r="A314" s="13">
        <v>312</v>
      </c>
      <c r="B314" s="13">
        <v>2020</v>
      </c>
      <c r="C314" s="10" t="s">
        <v>99</v>
      </c>
      <c r="D314" s="13" t="s">
        <v>17</v>
      </c>
      <c r="E314" s="36" t="str">
        <f t="shared" si="4"/>
        <v>Mixed Lot from the Haut-Medoc (Halves)</v>
      </c>
      <c r="F314" s="20"/>
      <c r="G314" s="13" t="s">
        <v>39</v>
      </c>
      <c r="H314" s="13">
        <v>24</v>
      </c>
      <c r="I314" s="13" t="s">
        <v>25</v>
      </c>
      <c r="J314" s="16" t="s">
        <v>20</v>
      </c>
      <c r="K314" s="32">
        <v>80</v>
      </c>
      <c r="L314" s="33">
        <v>120</v>
      </c>
      <c r="M314" s="23" t="s">
        <v>520</v>
      </c>
      <c r="N314" s="20" t="s">
        <v>527</v>
      </c>
      <c r="AA314" s="20" t="s">
        <v>322</v>
      </c>
      <c r="AB314" t="s">
        <v>853</v>
      </c>
    </row>
    <row r="315" spans="1:28" s="9" customFormat="1" ht="12" customHeight="1" x14ac:dyDescent="0.25">
      <c r="A315" s="13">
        <v>313</v>
      </c>
      <c r="B315" s="13" t="s">
        <v>29</v>
      </c>
      <c r="C315" s="10" t="s">
        <v>66</v>
      </c>
      <c r="D315" s="13" t="s">
        <v>17</v>
      </c>
      <c r="E315" s="36" t="str">
        <f t="shared" si="4"/>
        <v>1995/2008 Mixed Lot from Tollot Beaut</v>
      </c>
      <c r="F315" s="20" t="s">
        <v>425</v>
      </c>
      <c r="G315" s="13" t="s">
        <v>18</v>
      </c>
      <c r="H315" s="13">
        <v>2</v>
      </c>
      <c r="I315" s="13" t="s">
        <v>19</v>
      </c>
      <c r="J315" s="16" t="s">
        <v>20</v>
      </c>
      <c r="K315" s="32">
        <v>70</v>
      </c>
      <c r="L315" s="33">
        <v>100</v>
      </c>
      <c r="M315" s="23" t="s">
        <v>521</v>
      </c>
      <c r="N315" s="20"/>
      <c r="AA315" s="20" t="s">
        <v>323</v>
      </c>
      <c r="AB315" t="s">
        <v>854</v>
      </c>
    </row>
    <row r="316" spans="1:28" s="9" customFormat="1" ht="12" customHeight="1" x14ac:dyDescent="0.25">
      <c r="A316" s="13">
        <v>314</v>
      </c>
      <c r="B316" s="13" t="s">
        <v>29</v>
      </c>
      <c r="C316" s="10" t="s">
        <v>99</v>
      </c>
      <c r="D316" s="13" t="s">
        <v>17</v>
      </c>
      <c r="E316" s="36" t="str">
        <f t="shared" si="4"/>
        <v>2014/2018 Coudoulet de Beaucastel Rouge, Cotes du Rhone</v>
      </c>
      <c r="F316" s="20" t="s">
        <v>420</v>
      </c>
      <c r="G316" s="13" t="s">
        <v>18</v>
      </c>
      <c r="H316" s="13">
        <v>12</v>
      </c>
      <c r="I316" s="13" t="s">
        <v>19</v>
      </c>
      <c r="J316" s="16" t="s">
        <v>20</v>
      </c>
      <c r="K316" s="32">
        <v>120</v>
      </c>
      <c r="L316" s="33">
        <v>160</v>
      </c>
      <c r="M316" s="23" t="s">
        <v>522</v>
      </c>
      <c r="N316" s="20" t="s">
        <v>527</v>
      </c>
      <c r="AA316" s="20" t="s">
        <v>324</v>
      </c>
      <c r="AB316" t="s">
        <v>855</v>
      </c>
    </row>
    <row r="317" spans="1:28" s="7" customFormat="1" ht="12" customHeight="1" x14ac:dyDescent="0.25">
      <c r="A317" s="13">
        <v>315</v>
      </c>
      <c r="B317" s="13" t="s">
        <v>29</v>
      </c>
      <c r="C317" s="10" t="s">
        <v>66</v>
      </c>
      <c r="D317" s="13" t="s">
        <v>17</v>
      </c>
      <c r="E317" s="36" t="str">
        <f t="shared" si="4"/>
        <v>2015/2020 Mixed Lot of Red Burgundy</v>
      </c>
      <c r="F317" s="20"/>
      <c r="G317" s="13" t="s">
        <v>18</v>
      </c>
      <c r="H317" s="13">
        <v>12</v>
      </c>
      <c r="I317" s="13" t="s">
        <v>25</v>
      </c>
      <c r="J317" s="16" t="s">
        <v>20</v>
      </c>
      <c r="K317" s="32">
        <v>120</v>
      </c>
      <c r="L317" s="33">
        <v>160</v>
      </c>
      <c r="M317" s="25" t="s">
        <v>523</v>
      </c>
      <c r="N317" s="20" t="s">
        <v>527</v>
      </c>
      <c r="O317" s="8"/>
      <c r="P317" s="8"/>
      <c r="Q317" s="8"/>
      <c r="R317" s="8"/>
      <c r="S317" s="8"/>
      <c r="T317" s="8"/>
      <c r="U317" s="8"/>
      <c r="V317" s="8"/>
      <c r="W317" s="8"/>
      <c r="X317" s="8"/>
      <c r="Y317" s="8"/>
      <c r="Z317" s="8"/>
      <c r="AA317" s="20" t="s">
        <v>325</v>
      </c>
      <c r="AB317" t="s">
        <v>856</v>
      </c>
    </row>
    <row r="318" spans="1:28" s="7" customFormat="1" ht="12" customHeight="1" x14ac:dyDescent="0.25">
      <c r="A318" s="13">
        <v>316</v>
      </c>
      <c r="B318" s="13" t="s">
        <v>29</v>
      </c>
      <c r="C318" s="10" t="s">
        <v>99</v>
      </c>
      <c r="D318" s="13" t="s">
        <v>17</v>
      </c>
      <c r="E318" s="36" t="str">
        <f t="shared" si="4"/>
        <v>2016/2020 Coudoulet de Beaucastel Rouge, Cotes du Rhone</v>
      </c>
      <c r="F318" s="20" t="s">
        <v>420</v>
      </c>
      <c r="G318" s="13" t="s">
        <v>18</v>
      </c>
      <c r="H318" s="13">
        <v>9</v>
      </c>
      <c r="I318" s="13" t="s">
        <v>19</v>
      </c>
      <c r="J318" s="16" t="s">
        <v>20</v>
      </c>
      <c r="K318" s="32">
        <v>100</v>
      </c>
      <c r="L318" s="33">
        <v>150</v>
      </c>
      <c r="M318" s="23" t="s">
        <v>524</v>
      </c>
      <c r="N318" s="20" t="s">
        <v>527</v>
      </c>
      <c r="O318" s="8"/>
      <c r="P318" s="8"/>
      <c r="Q318" s="8"/>
      <c r="R318" s="8"/>
      <c r="S318" s="8"/>
      <c r="T318" s="8"/>
      <c r="U318" s="8"/>
      <c r="V318" s="8"/>
      <c r="W318" s="8"/>
      <c r="X318" s="8"/>
      <c r="Y318" s="8"/>
      <c r="Z318" s="8"/>
      <c r="AA318" s="20" t="s">
        <v>326</v>
      </c>
      <c r="AB318" t="s">
        <v>857</v>
      </c>
    </row>
    <row r="319" spans="1:28" s="7" customFormat="1" ht="12" customHeight="1" x14ac:dyDescent="0.25">
      <c r="A319" s="13">
        <v>317</v>
      </c>
      <c r="B319" s="13" t="s">
        <v>29</v>
      </c>
      <c r="C319" s="10" t="s">
        <v>38</v>
      </c>
      <c r="D319" s="13" t="s">
        <v>17</v>
      </c>
      <c r="E319" s="36" t="str">
        <f t="shared" si="4"/>
        <v>2018/2021 Chateau Beaumont, Haut-Medoc (Halves)</v>
      </c>
      <c r="F319" s="20"/>
      <c r="G319" s="13" t="s">
        <v>39</v>
      </c>
      <c r="H319" s="13">
        <v>24</v>
      </c>
      <c r="I319" s="13" t="s">
        <v>25</v>
      </c>
      <c r="J319" s="16" t="s">
        <v>20</v>
      </c>
      <c r="K319" s="32">
        <v>120</v>
      </c>
      <c r="L319" s="33">
        <v>160</v>
      </c>
      <c r="M319" s="25" t="s">
        <v>525</v>
      </c>
      <c r="N319" s="20" t="s">
        <v>527</v>
      </c>
      <c r="O319" s="8"/>
      <c r="P319" s="8"/>
      <c r="Q319" s="8"/>
      <c r="R319" s="8"/>
      <c r="S319" s="8"/>
      <c r="T319" s="8"/>
      <c r="U319" s="8"/>
      <c r="V319" s="8"/>
      <c r="W319" s="8"/>
      <c r="X319" s="8"/>
      <c r="Y319" s="8"/>
      <c r="Z319" s="8"/>
      <c r="AA319" s="20" t="s">
        <v>327</v>
      </c>
      <c r="AB319" t="s">
        <v>858</v>
      </c>
    </row>
    <row r="320" spans="1:28" s="6" customFormat="1" ht="12" customHeight="1" x14ac:dyDescent="0.2">
      <c r="A320" s="14"/>
      <c r="B320" s="14"/>
      <c r="C320" s="11"/>
      <c r="D320" s="14"/>
      <c r="E320" s="21" t="s">
        <v>142</v>
      </c>
      <c r="F320" s="21"/>
      <c r="G320" s="14"/>
      <c r="H320" s="14"/>
      <c r="J320" s="2"/>
      <c r="K320" s="34"/>
      <c r="L320" s="34"/>
      <c r="M320" s="29"/>
      <c r="N320" s="21"/>
      <c r="AA320" s="21" t="s">
        <v>142</v>
      </c>
    </row>
    <row r="321" spans="1:27" s="6" customFormat="1" ht="12" customHeight="1" x14ac:dyDescent="0.2">
      <c r="A321" s="14"/>
      <c r="B321" s="14"/>
      <c r="C321" s="11"/>
      <c r="D321" s="14"/>
      <c r="E321" s="21" t="s">
        <v>142</v>
      </c>
      <c r="F321" s="21"/>
      <c r="G321" s="14"/>
      <c r="H321" s="14"/>
      <c r="J321" s="2"/>
      <c r="K321" s="34"/>
      <c r="L321" s="34"/>
      <c r="M321" s="29"/>
      <c r="N321" s="21"/>
      <c r="AA321" s="21" t="s">
        <v>142</v>
      </c>
    </row>
  </sheetData>
  <autoFilter ref="A2:N2" xr:uid="{D1A9000C-FBF2-4F1B-B225-27F1D765E7F5}"/>
  <mergeCells count="1">
    <mergeCell ref="A1:N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Concise Lot Listing</vt:lpstr>
      <vt:lpstr>Detailed Lot Listing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Victoria Billington</cp:lastModifiedBy>
  <dcterms:created xsi:type="dcterms:W3CDTF">2025-02-14T14:19:33Z</dcterms:created>
  <dcterms:modified xsi:type="dcterms:W3CDTF">2025-03-19T13:23:24Z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